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00" activeTab="0"/>
  </bookViews>
  <sheets>
    <sheet name="课表" sheetId="1" r:id="rId1"/>
    <sheet name="课程任务" sheetId="2" r:id="rId2"/>
  </sheets>
  <definedNames>
    <definedName name="_xlnm._FilterDatabase" localSheetId="1" hidden="1">'课程任务'!$A$2:$N$38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<sst xmlns="http://schemas.openxmlformats.org/spreadsheetml/2006/main" count="758" uniqueCount="268">
  <si>
    <t>星期｜节次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</si>
  <si>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</si>
  <si>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</si>
  <si>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</si>
  <si>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</si>
  <si>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</si>
  <si>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</si>
  <si>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</si>
  <si>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第一节</t>
  </si>
  <si>
    <t>第二节</t>
  </si>
  <si>
    <t>第三节</t>
  </si>
  <si>
    <t>第四节</t>
  </si>
  <si>
    <t>第五节</t>
  </si>
  <si>
    <t>第六节</t>
  </si>
  <si>
    <t>第七节</t>
  </si>
  <si>
    <t>第八节</t>
  </si>
  <si>
    <t>中 午</t>
  </si>
  <si>
    <t>课程代码
No.</t>
  </si>
  <si>
    <t>课程名称   Course Title</t>
  </si>
  <si>
    <t>学分
Credits</t>
  </si>
  <si>
    <t>学时Hours</t>
  </si>
  <si>
    <t>开课
季节
Semester</t>
  </si>
  <si>
    <t>任课教师
Lecturer</t>
  </si>
  <si>
    <t>中文</t>
  </si>
  <si>
    <t>English</t>
  </si>
  <si>
    <t>起止周</t>
  </si>
  <si>
    <t>节次</t>
  </si>
  <si>
    <t>地点</t>
  </si>
  <si>
    <t>星期</t>
  </si>
  <si>
    <t>下午</t>
  </si>
  <si>
    <t>上午</t>
  </si>
  <si>
    <t>星期一</t>
  </si>
  <si>
    <r>
      <rPr>
        <b/>
        <sz val="11"/>
        <color indexed="10"/>
        <rFont val="宋体"/>
        <family val="0"/>
      </rPr>
      <t>提醒</t>
    </r>
    <r>
      <rPr>
        <sz val="11"/>
        <color indexed="10"/>
        <rFont val="宋体"/>
        <family val="0"/>
      </rPr>
      <t>：请一定注意看课表中显示的节次</t>
    </r>
  </si>
  <si>
    <r>
      <rPr>
        <sz val="11"/>
        <color indexed="8"/>
        <rFont val="宋体"/>
        <family val="0"/>
      </rPr>
      <t>1-4</t>
    </r>
  </si>
  <si>
    <t>5-6</t>
  </si>
  <si>
    <r>
      <rPr>
        <sz val="11"/>
        <color indexed="8"/>
        <rFont val="宋体"/>
        <family val="0"/>
      </rPr>
      <t>1-2</t>
    </r>
  </si>
  <si>
    <t>3-4</t>
  </si>
  <si>
    <t>7-8</t>
  </si>
  <si>
    <t>5-8</t>
  </si>
  <si>
    <t>5-8</t>
  </si>
  <si>
    <r>
      <t>2</t>
    </r>
    <r>
      <rPr>
        <sz val="11"/>
        <color indexed="8"/>
        <rFont val="宋体"/>
        <family val="0"/>
      </rPr>
      <t>-14周</t>
    </r>
  </si>
  <si>
    <t>牛海军等</t>
  </si>
  <si>
    <t>1-4</t>
  </si>
  <si>
    <t>课程名称</t>
  </si>
  <si>
    <t>生物医学工程软件技术</t>
  </si>
  <si>
    <t>马克思主义理论（在职15级）</t>
  </si>
  <si>
    <t>生物力学工程（在职14、15级）</t>
  </si>
  <si>
    <t>研究专题（在职14级）</t>
  </si>
  <si>
    <t>生物医学产品生产管理（在职14、15级）</t>
  </si>
  <si>
    <t>知识产权（14、15级自学）</t>
  </si>
  <si>
    <t>生物医学工程研究方法（硕士+在职15级）</t>
  </si>
  <si>
    <t>生物医学工程研究方法（硕士+在职15级）</t>
  </si>
  <si>
    <r>
      <t>201</t>
    </r>
    <r>
      <rPr>
        <b/>
        <sz val="22"/>
        <color indexed="8"/>
        <rFont val="宋体"/>
        <family val="0"/>
      </rPr>
      <t>5</t>
    </r>
    <r>
      <rPr>
        <b/>
        <sz val="22"/>
        <color indexed="8"/>
        <rFont val="宋体"/>
        <family val="0"/>
      </rPr>
      <t>-201</t>
    </r>
    <r>
      <rPr>
        <b/>
        <sz val="22"/>
        <color indexed="8"/>
        <rFont val="宋体"/>
        <family val="0"/>
      </rPr>
      <t>6</t>
    </r>
    <r>
      <rPr>
        <b/>
        <sz val="22"/>
        <color indexed="8"/>
        <rFont val="宋体"/>
        <family val="0"/>
      </rPr>
      <t>学年第二学期开课情况（研究生）</t>
    </r>
  </si>
  <si>
    <t>在职</t>
  </si>
  <si>
    <t>课程代号</t>
  </si>
  <si>
    <t>课程名称</t>
  </si>
  <si>
    <t>教师姓名</t>
  </si>
  <si>
    <t>总学时</t>
  </si>
  <si>
    <t>周学时</t>
  </si>
  <si>
    <t>上课起止周次</t>
  </si>
  <si>
    <t>考核方式</t>
  </si>
  <si>
    <t>公共假期</t>
  </si>
  <si>
    <t>备注</t>
  </si>
  <si>
    <t>医学统计学</t>
  </si>
  <si>
    <t>胡大伟 郑丽莎</t>
  </si>
  <si>
    <t>-</t>
  </si>
  <si>
    <t xml:space="preserve">五1-4 </t>
  </si>
  <si>
    <t>生物医学工程研究方法</t>
  </si>
  <si>
    <t>邓小燕 李舟 刘肖  等</t>
  </si>
  <si>
    <t>周日下午</t>
  </si>
  <si>
    <t>高级生态学</t>
  </si>
  <si>
    <t>胡大伟 付玉明</t>
  </si>
  <si>
    <t>周五 5-8节</t>
  </si>
  <si>
    <t>医学科研方法</t>
  </si>
  <si>
    <t>孙联文</t>
  </si>
  <si>
    <t>周四1-4</t>
  </si>
  <si>
    <t>医学分子生物学</t>
  </si>
  <si>
    <t>郑丽莎 桑晨 贡向辉  等</t>
  </si>
  <si>
    <t>周三 1-4</t>
  </si>
  <si>
    <t>生物医学工程学科综合课（博）</t>
  </si>
  <si>
    <t>李德玉 刘海峰 邓小燕  等</t>
  </si>
  <si>
    <t>周五 5-8</t>
  </si>
  <si>
    <t>医学微生物学</t>
  </si>
  <si>
    <t>孙艳 周钢</t>
  </si>
  <si>
    <t>周二1 4节</t>
  </si>
  <si>
    <t>病理生理学</t>
  </si>
  <si>
    <t>孙联文 桑晨 易宗春  等</t>
  </si>
  <si>
    <t>周四5、8</t>
  </si>
  <si>
    <t>细胞分子免疫学</t>
  </si>
  <si>
    <t>桑晨 易宗春 刘美丽  等</t>
  </si>
  <si>
    <t>周四1 4</t>
  </si>
  <si>
    <t>神经生物学</t>
  </si>
  <si>
    <t>刘美丽 桑晨</t>
  </si>
  <si>
    <t>周一1-4</t>
  </si>
  <si>
    <t>科学写作与报告</t>
  </si>
  <si>
    <t>邓小燕 牛旭锋</t>
  </si>
  <si>
    <t>周二1、4</t>
  </si>
  <si>
    <t>生物医学图像分析</t>
  </si>
  <si>
    <t>万涛 李德玉 许燕  等</t>
  </si>
  <si>
    <t>周四 5、8</t>
  </si>
  <si>
    <t>生物医学成像技术</t>
  </si>
  <si>
    <t>李淑宇 万涛 李德玉  等</t>
  </si>
  <si>
    <t>周二5、8</t>
  </si>
  <si>
    <t>生物医用材料</t>
  </si>
  <si>
    <t>刘海峰 李晓明</t>
  </si>
  <si>
    <t>周一 5、8</t>
  </si>
  <si>
    <t>高级空间生命科学</t>
  </si>
  <si>
    <t>桑晨</t>
  </si>
  <si>
    <t>周五5-8</t>
  </si>
  <si>
    <t>牛海军 刘文勇 乔惠婷  等</t>
  </si>
  <si>
    <t>周三 1、4</t>
  </si>
  <si>
    <t>生物医学传感器</t>
  </si>
  <si>
    <t>周五  1、4</t>
  </si>
  <si>
    <t>组织工程与再生医学</t>
  </si>
  <si>
    <t>刘海峰 李萍</t>
  </si>
  <si>
    <t>周一5-8</t>
  </si>
  <si>
    <t>生物医学产品生产管理</t>
  </si>
  <si>
    <t>荣龙</t>
  </si>
  <si>
    <t>周日5-8</t>
  </si>
  <si>
    <t>医疗器械注册与监管(实践讲堂)</t>
  </si>
  <si>
    <t>刘文勇</t>
  </si>
  <si>
    <t>周三5、8</t>
  </si>
  <si>
    <t>组织细胞培养</t>
  </si>
  <si>
    <t>贾潇凌 刘美丽</t>
  </si>
  <si>
    <t>周三下午 不要教室</t>
  </si>
  <si>
    <t>生物力学工程实验</t>
  </si>
  <si>
    <t>王丽珍</t>
  </si>
  <si>
    <t>周二5-8 不要教室</t>
  </si>
  <si>
    <t>生物系统建模和仿真实验</t>
  </si>
  <si>
    <t>蒲放 刘文勇 乔惠婷  等</t>
  </si>
  <si>
    <t>周五1-4不要教室</t>
  </si>
  <si>
    <t>生理信号检测与处理实验</t>
  </si>
  <si>
    <t>王玲</t>
  </si>
  <si>
    <t>医学图像处理及成像技术实验</t>
  </si>
  <si>
    <t>万涛</t>
  </si>
  <si>
    <t>周五 5-8不需教室</t>
  </si>
  <si>
    <t>人体工效学及康复工程实验</t>
  </si>
  <si>
    <t>丁立 柳忠起 韩龙柱  等</t>
  </si>
  <si>
    <t>周一1-4节</t>
  </si>
  <si>
    <t>流式细胞分析实验</t>
  </si>
  <si>
    <t>贾潇凌</t>
  </si>
  <si>
    <t>Medical Statistics</t>
  </si>
  <si>
    <t>Research Methods In Biomedical
Engineerin</t>
  </si>
  <si>
    <t>Advanced Ecology</t>
  </si>
  <si>
    <t>Medical Research Methods</t>
  </si>
  <si>
    <t>Medical Molecular Biology</t>
  </si>
  <si>
    <t>Biomedical Engineering Integration</t>
  </si>
  <si>
    <t>Medical Microbiology</t>
  </si>
  <si>
    <t>Pathophysiology</t>
  </si>
  <si>
    <t>Immunology</t>
  </si>
  <si>
    <t>Neural Biology</t>
  </si>
  <si>
    <t>Scientific Writing and Prensitation</t>
  </si>
  <si>
    <t>Biomedical Image Anylasis</t>
  </si>
  <si>
    <t>Biomecical Imaging</t>
  </si>
  <si>
    <t>Biomedical Materials</t>
  </si>
  <si>
    <t>Advanced Space Life Science</t>
  </si>
  <si>
    <t>Biomedical Sensors</t>
  </si>
  <si>
    <t>Management of Biomedical Products</t>
  </si>
  <si>
    <t>Medical device registration and
regulation</t>
  </si>
  <si>
    <t>Tissue and Cell Culture Lab</t>
  </si>
  <si>
    <t>Biomechanical Engineering Lab</t>
  </si>
  <si>
    <t>Biomedical Modeling and Simulation
Lab</t>
  </si>
  <si>
    <t>Biomedical Signal Detection and
Processin</t>
  </si>
  <si>
    <t>Biomedical Imaging and Image
Processing L</t>
  </si>
  <si>
    <t>Ergonomics and Rehabilitation
Engineeing</t>
  </si>
  <si>
    <t>春</t>
  </si>
  <si>
    <t>Software Engineering For Biomedical
Engin</t>
  </si>
  <si>
    <t>Tissue Engineering and Regenerative
Medic</t>
  </si>
  <si>
    <t/>
  </si>
  <si>
    <t>待定</t>
  </si>
  <si>
    <t>2-13周</t>
  </si>
  <si>
    <t>牛旭锋</t>
  </si>
  <si>
    <t>2-9周</t>
  </si>
  <si>
    <t>9-16周</t>
  </si>
  <si>
    <t>1-8周</t>
  </si>
  <si>
    <t>生物医学产品生产管理（在职14、15级+硕士）</t>
  </si>
  <si>
    <t>多伦次授课，限制选课人数</t>
  </si>
  <si>
    <t>2-5周</t>
  </si>
  <si>
    <t>11-14周</t>
  </si>
  <si>
    <t>5-9周</t>
  </si>
  <si>
    <t>停开</t>
  </si>
  <si>
    <t>3周起始</t>
  </si>
  <si>
    <t>赵峰</t>
  </si>
  <si>
    <t>与硕士一起排课</t>
  </si>
  <si>
    <t>希望不开课</t>
  </si>
  <si>
    <t>4节联排，尽量在下午</t>
  </si>
  <si>
    <t>尽量不排周五下午，排不开这个时间段也可以</t>
  </si>
  <si>
    <t>4节联排</t>
  </si>
  <si>
    <t>7-18周</t>
  </si>
  <si>
    <t>13-16周</t>
  </si>
  <si>
    <t>牛海军 刘文勇 乔惠婷  等</t>
  </si>
  <si>
    <t>孙安强 刘肖  等</t>
  </si>
  <si>
    <t>刘文勇 乔惠婷  等</t>
  </si>
  <si>
    <t>生物医学产品生产管理（在职14、15级+硕士）</t>
  </si>
  <si>
    <r>
      <t>3-1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周</t>
    </r>
  </si>
  <si>
    <r>
      <t>3-12</t>
    </r>
    <r>
      <rPr>
        <sz val="11"/>
        <color theme="1"/>
        <rFont val="Calibri"/>
        <family val="0"/>
      </rPr>
      <t>周</t>
    </r>
  </si>
  <si>
    <t>生物力学工程（在职14、15级）</t>
  </si>
  <si>
    <r>
      <t>1</t>
    </r>
    <r>
      <rPr>
        <sz val="11"/>
        <color indexed="8"/>
        <rFont val="宋体"/>
        <family val="0"/>
      </rPr>
      <t>9、20周</t>
    </r>
  </si>
  <si>
    <t>生物医学工程软件技术（在职）</t>
  </si>
  <si>
    <t>马克思主义理论（在职15级）</t>
  </si>
  <si>
    <t>研究专题（在职14级）不单独安排时间</t>
  </si>
  <si>
    <t>7-19周</t>
  </si>
  <si>
    <t>组织细胞培养（1）</t>
  </si>
  <si>
    <t>组织细胞培养（1）</t>
  </si>
  <si>
    <t>组织细胞培养（2）</t>
  </si>
  <si>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周</t>
    </r>
  </si>
  <si>
    <r>
      <t>8</t>
    </r>
    <r>
      <rPr>
        <sz val="11"/>
        <color indexed="8"/>
        <rFont val="宋体"/>
        <family val="0"/>
      </rPr>
      <t>-16周</t>
    </r>
  </si>
  <si>
    <t xml:space="preserve"> </t>
  </si>
  <si>
    <r>
      <t>2</t>
    </r>
    <r>
      <rPr>
        <sz val="11"/>
        <color indexed="8"/>
        <rFont val="宋体"/>
        <family val="0"/>
      </rPr>
      <t>-1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周</t>
    </r>
  </si>
  <si>
    <t>端午放假1天</t>
  </si>
  <si>
    <t>8-16周</t>
  </si>
  <si>
    <r>
      <t>7-</t>
    </r>
    <r>
      <rPr>
        <sz val="11"/>
        <color indexed="8"/>
        <rFont val="宋体"/>
        <family val="0"/>
      </rPr>
      <t>10</t>
    </r>
    <r>
      <rPr>
        <sz val="11"/>
        <color theme="1"/>
        <rFont val="Calibri"/>
        <family val="0"/>
      </rPr>
      <t>周</t>
    </r>
  </si>
  <si>
    <r>
      <t>2-1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周</t>
    </r>
  </si>
  <si>
    <r>
      <t>2-1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周</t>
    </r>
  </si>
  <si>
    <r>
      <rPr>
        <b/>
        <sz val="11"/>
        <color indexed="10"/>
        <rFont val="宋体"/>
        <family val="0"/>
      </rPr>
      <t>提醒</t>
    </r>
    <r>
      <rPr>
        <sz val="11"/>
        <color theme="1"/>
        <rFont val="Calibri"/>
        <family val="0"/>
      </rPr>
      <t>：课按照总课时排课 ，请各位教师把握总课时安排应主要依据课表下方课时信息。实验课课时为16学时。</t>
    </r>
  </si>
  <si>
    <t>备注</t>
  </si>
  <si>
    <t>生物医学工程软件技术（在职）19周周一至周日</t>
  </si>
  <si>
    <t>知识产权（在职14、15级自学）</t>
  </si>
  <si>
    <r>
      <t>2-5</t>
    </r>
    <r>
      <rPr>
        <sz val="11"/>
        <color theme="1"/>
        <rFont val="Calibri"/>
        <family val="0"/>
      </rPr>
      <t>周</t>
    </r>
  </si>
  <si>
    <t>端午未考虑，教师自行调课</t>
  </si>
  <si>
    <t>五一，四六级放假2次</t>
  </si>
  <si>
    <t>五一放假1次</t>
  </si>
  <si>
    <t>星期编程</t>
  </si>
  <si>
    <t>公共假期补偿</t>
  </si>
  <si>
    <t>清明假期1天</t>
  </si>
  <si>
    <t>5-10周</t>
  </si>
  <si>
    <t>春</t>
  </si>
  <si>
    <t>孙安强 刘肖  等</t>
  </si>
  <si>
    <t>3-15周</t>
  </si>
  <si>
    <t>2-14周</t>
  </si>
  <si>
    <t>7-18周</t>
  </si>
  <si>
    <t>牛旭锋</t>
  </si>
  <si>
    <t>5-10周</t>
  </si>
  <si>
    <t>8-16周</t>
  </si>
  <si>
    <t>刘文勇 乔惠婷  等</t>
  </si>
  <si>
    <t>3-12周</t>
  </si>
  <si>
    <t>赵峰</t>
  </si>
  <si>
    <t>13-16周</t>
  </si>
  <si>
    <t>7-10周</t>
  </si>
  <si>
    <t>在职</t>
  </si>
  <si>
    <t>待定</t>
  </si>
  <si>
    <t>3周起始</t>
  </si>
  <si>
    <t>与硕士一起排课</t>
  </si>
  <si>
    <t>7-19周</t>
  </si>
  <si>
    <t>生物医学工程软件技术（在职）</t>
  </si>
  <si>
    <t>牛海军等</t>
  </si>
  <si>
    <t>19、20周</t>
  </si>
  <si>
    <t>研究专题（在职14级）</t>
  </si>
  <si>
    <t>生物医学产品生产管理（在职14、15级）</t>
  </si>
  <si>
    <t>知识产权（14、15级自学）</t>
  </si>
  <si>
    <t>B208</t>
  </si>
  <si>
    <t>B106</t>
  </si>
  <si>
    <t>B104</t>
  </si>
  <si>
    <t>(三）310</t>
  </si>
  <si>
    <t>B223</t>
  </si>
  <si>
    <t>主南403</t>
  </si>
  <si>
    <t>(三）313</t>
  </si>
  <si>
    <t>A208</t>
  </si>
  <si>
    <t>逸夫楼510</t>
  </si>
  <si>
    <t>B119</t>
  </si>
  <si>
    <t>B121</t>
  </si>
  <si>
    <t>逸夫楼4层</t>
  </si>
  <si>
    <t>B221</t>
  </si>
  <si>
    <t>B221</t>
  </si>
  <si>
    <t>（三）305</t>
  </si>
  <si>
    <t>逸夫楼416</t>
  </si>
  <si>
    <t>B228</t>
  </si>
  <si>
    <t>B216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</si>
</sst>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4]aaaa;@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23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2" tint="-0.4999699890613556"/>
      <name val="Calibri"/>
      <family val="0"/>
    </font>
    <font>
      <b/>
      <sz val="10.5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/>
      </bottom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 style="thin"/>
      <bottom style="double"/>
    </border>
    <border>
      <left style="thin">
        <color rgb="FF000000"/>
      </left>
      <right style="thin"/>
      <top style="thin"/>
      <bottom style="double"/>
    </border>
    <border>
      <left style="thin"/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>
        <color rgb="FF000000"/>
      </right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76" fontId="48" fillId="0" borderId="16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20" fontId="48" fillId="0" borderId="18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176" fontId="49" fillId="0" borderId="20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176" fontId="49" fillId="0" borderId="22" xfId="0" applyNumberFormat="1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176" fontId="49" fillId="0" borderId="24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20" fontId="49" fillId="0" borderId="26" xfId="0" applyNumberFormat="1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20" fontId="49" fillId="0" borderId="20" xfId="0" applyNumberFormat="1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20" fontId="49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58" fontId="0" fillId="0" borderId="13" xfId="0" applyNumberFormat="1" applyFont="1" applyBorder="1" applyAlignment="1" quotePrefix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13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0" fillId="0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/>
    </xf>
    <xf numFmtId="0" fontId="0" fillId="34" borderId="13" xfId="0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0" fillId="7" borderId="13" xfId="0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52" fillId="35" borderId="1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47" fillId="11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58" fontId="0" fillId="0" borderId="13" xfId="0" applyNumberFormat="1" applyFont="1" applyFill="1" applyBorder="1" applyAlignment="1" quotePrefix="1">
      <alignment horizontal="center" vertical="center" wrapText="1"/>
    </xf>
    <xf numFmtId="58" fontId="0" fillId="0" borderId="13" xfId="0" applyNumberFormat="1" applyFont="1" applyFill="1" applyBorder="1" applyAlignment="1" quotePrefix="1">
      <alignment vertical="center" wrapText="1"/>
    </xf>
    <xf numFmtId="0" fontId="0" fillId="0" borderId="13" xfId="0" applyFill="1" applyBorder="1" applyAlignment="1">
      <alignment vertical="center"/>
    </xf>
    <xf numFmtId="0" fontId="37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1" fontId="52" fillId="0" borderId="13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/>
    </xf>
    <xf numFmtId="0" fontId="37" fillId="0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34" xfId="0" applyFont="1" applyBorder="1" applyAlignment="1">
      <alignment horizontal="left" vertical="center" wrapText="1"/>
    </xf>
    <xf numFmtId="0" fontId="47" fillId="11" borderId="13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47" fillId="11" borderId="38" xfId="0" applyFont="1" applyFill="1" applyBorder="1" applyAlignment="1">
      <alignment horizontal="center" vertical="center" wrapText="1"/>
    </xf>
    <xf numFmtId="0" fontId="47" fillId="11" borderId="39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7" fillId="9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85" zoomScaleNormal="85" zoomScalePageLayoutView="0" workbookViewId="0" topLeftCell="A1">
      <selection activeCell="P5" sqref="P5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16.140625" style="77" customWidth="1"/>
    <col min="4" max="8" width="16.140625" style="0" customWidth="1"/>
  </cols>
  <sheetData>
    <row r="1" spans="1:8" ht="27">
      <c r="A1" s="79" t="s">
        <v>52</v>
      </c>
      <c r="B1" s="79"/>
      <c r="C1" s="79"/>
      <c r="D1" s="79"/>
      <c r="E1" s="79"/>
      <c r="F1" s="79"/>
      <c r="G1" s="79"/>
      <c r="H1" s="79"/>
    </row>
    <row r="2" spans="1:8" ht="13.5">
      <c r="A2" s="1"/>
      <c r="B2" s="2"/>
      <c r="C2" s="76"/>
      <c r="D2" s="2"/>
      <c r="E2" s="2"/>
      <c r="F2" s="2"/>
      <c r="G2" s="2"/>
      <c r="H2" s="2"/>
    </row>
    <row r="3" spans="1:8" ht="24">
      <c r="A3" s="3" t="s">
        <v>0</v>
      </c>
      <c r="B3" s="35" t="s">
        <v>1</v>
      </c>
      <c r="C3" s="36" t="s">
        <v>2</v>
      </c>
      <c r="D3" s="35" t="s">
        <v>3</v>
      </c>
      <c r="E3" s="35" t="s">
        <v>4</v>
      </c>
      <c r="F3" s="35" t="s">
        <v>5</v>
      </c>
      <c r="G3" s="37" t="s">
        <v>6</v>
      </c>
      <c r="H3" s="38" t="s">
        <v>7</v>
      </c>
    </row>
    <row r="4" spans="1:15" ht="34.5" customHeight="1">
      <c r="A4" s="90" t="s">
        <v>30</v>
      </c>
      <c r="B4" s="8" t="s">
        <v>70</v>
      </c>
      <c r="C4" s="8" t="s">
        <v>73</v>
      </c>
      <c r="D4" s="8" t="s">
        <v>111</v>
      </c>
      <c r="E4" s="8" t="s">
        <v>119</v>
      </c>
      <c r="F4" s="8" t="s">
        <v>63</v>
      </c>
      <c r="G4" s="8" t="s">
        <v>193</v>
      </c>
      <c r="H4" s="8" t="s">
        <v>50</v>
      </c>
      <c r="I4" s="97" t="s">
        <v>214</v>
      </c>
      <c r="J4" s="98"/>
      <c r="K4" s="98"/>
      <c r="L4" s="98"/>
      <c r="N4" s="9" t="s">
        <v>8</v>
      </c>
      <c r="O4" s="10">
        <v>0.3333333333333333</v>
      </c>
    </row>
    <row r="5" spans="1:15" ht="60">
      <c r="A5" s="91"/>
      <c r="B5" s="4" t="str">
        <f>_xlfn.IFERROR(VLOOKUP(B4,'课程任务'!$B$3:$G$38,6,)&amp;"
"&amp;VLOOKUP(B4,'课程任务'!$B$3:$M$38,7,)&amp;"
"&amp;VLOOKUP(B4,'课程任务'!$B$3:$M$38,8,)&amp;"
"&amp;VLOOKUP(B4,'课程任务'!$B$3:$M$38,9,)&amp;"
"&amp;VLOOKUP(B4,'课程任务'!$B$3:$M$38,11,)," ")</f>
        <v>胡大伟 付玉明
2-14周
1-4
B104
清明假期1天</v>
      </c>
      <c r="C5" s="4" t="str">
        <f>_xlfn.IFERROR(VLOOKUP(C4,'课程任务'!$B$3:$G$38,6,)&amp;"
"&amp;VLOOKUP(C4,'课程任务'!$B$3:$M$38,7,)&amp;"
"&amp;VLOOKUP(C4,'课程任务'!$B$3:$M$38,8,)&amp;"
"&amp;VLOOKUP(C4,'课程任务'!$B$3:$M$38,9,)&amp;"
"&amp;VLOOKUP(C4,'课程任务'!$B$3:$M$38,11,)," ")</f>
        <v>孙联文
2-13周
1-4
A208
</v>
      </c>
      <c r="D5" s="4" t="str">
        <f>_xlfn.IFERROR(VLOOKUP(D4,'课程任务'!$B$3:$G$38,6,)&amp;"
"&amp;VLOOKUP(D4,'课程任务'!$B$3:$M$38,7,)&amp;"
"&amp;VLOOKUP(D4,'课程任务'!$B$3:$M$38,8,)&amp;"
"&amp;VLOOKUP(D4,'课程任务'!$B$3:$M$38,9,)&amp;"
"&amp;VLOOKUP(D4,'课程任务'!$B$3:$M$38,11,)," ")</f>
        <v>刘文勇 乔惠婷  等
2-9周
1-4
B121
</v>
      </c>
      <c r="E5" s="4" t="str">
        <f>_xlfn.IFERROR(VLOOKUP(E4,'课程任务'!$B$3:$G$38,6,)&amp;"
"&amp;VLOOKUP(E4,'课程任务'!$B$3:$M$38,7,)&amp;"
"&amp;VLOOKUP(E4,'课程任务'!$B$3:$M$38,8,)&amp;"
"&amp;VLOOKUP(E4,'课程任务'!$B$3:$M$38,9,)&amp;"
"&amp;VLOOKUP(E4,'课程任务'!$B$3:$M$38,11,)," ")</f>
        <v>刘文勇
2-5周
1-4
逸夫楼416
</v>
      </c>
      <c r="F5" s="4" t="str">
        <f>_xlfn.IFERROR(VLOOKUP(F4,'课程任务'!$B$3:$G$38,6,)&amp;"
"&amp;VLOOKUP(F4,'课程任务'!$B$3:$M$38,7,)&amp;"
"&amp;VLOOKUP(F4,'课程任务'!$B$3:$M$38,8,)&amp;"
"&amp;VLOOKUP(F4,'课程任务'!$B$3:$M$38,9,)&amp;"
"&amp;VLOOKUP(F4,'课程任务'!$B$3:$M$38,11,)," ")</f>
        <v>胡大伟 郑丽莎
2-13周
1-4
B208
</v>
      </c>
      <c r="G5" s="4" t="str">
        <f>_xlfn.IFERROR(VLOOKUP(G4,'课程任务'!$B$3:$G$38,6,)&amp;"
"&amp;VLOOKUP(G4,'课程任务'!$B$3:$M$38,7,)&amp;"
"&amp;VLOOKUP(G4,'课程任务'!$B$3:$M$38,8,)&amp;"
"&amp;VLOOKUP(G4,'课程任务'!$B$3:$M$38,9,)&amp;"
"&amp;VLOOKUP(G4,'课程任务'!$B$3:$M$38,11,)," ")</f>
        <v>荣龙
3-12周
1-4
B106
五一，四六级放假2次</v>
      </c>
      <c r="H5" s="4" t="str">
        <f>_xlfn.IFERROR(VLOOKUP(H4,'课程任务'!$B$3:$G$38,6,)&amp;"
"&amp;VLOOKUP(H4,'课程任务'!$B$3:$M$38,7,)&amp;"
"&amp;VLOOKUP(H4,'课程任务'!$B$3:$M$38,8,)&amp;"
"&amp;VLOOKUP(H4,'课程任务'!$B$3:$M$38,9,)&amp;"
"&amp;VLOOKUP(H4,'课程任务'!$B$3:$M$38,11,)," ")</f>
        <v>孙安强 刘肖  等
3-15周
1-4
B106
五一放假1次</v>
      </c>
      <c r="I5" s="99"/>
      <c r="J5" s="98"/>
      <c r="K5" s="98"/>
      <c r="L5" s="98"/>
      <c r="N5" s="13" t="s">
        <v>9</v>
      </c>
      <c r="O5" s="14">
        <v>0.375</v>
      </c>
    </row>
    <row r="6" spans="1:15" ht="30.75" customHeight="1">
      <c r="A6" s="91"/>
      <c r="B6" s="8" t="s">
        <v>125</v>
      </c>
      <c r="C6" s="70"/>
      <c r="D6" s="8" t="s">
        <v>128</v>
      </c>
      <c r="E6" s="8" t="s">
        <v>82</v>
      </c>
      <c r="F6" s="70"/>
      <c r="G6" s="8"/>
      <c r="H6" s="8"/>
      <c r="I6" s="80" t="s">
        <v>32</v>
      </c>
      <c r="J6" s="81"/>
      <c r="K6" s="81"/>
      <c r="L6" s="81"/>
      <c r="N6" s="15" t="s">
        <v>10</v>
      </c>
      <c r="O6" s="16">
        <v>0.416666666666667</v>
      </c>
    </row>
    <row r="7" spans="1:15" ht="72" customHeight="1" thickBot="1">
      <c r="A7" s="91"/>
      <c r="B7" s="4" t="str">
        <f>_xlfn.IFERROR(VLOOKUP(B6,'课程任务'!$B$3:$G$38,6,)&amp;"
"&amp;VLOOKUP(B6,'课程任务'!$B$3:$M$38,7,)&amp;"
"&amp;VLOOKUP(B6,'课程任务'!$B$3:$M$38,8,)&amp;"
"&amp;VLOOKUP(B6,'课程任务'!$B$3:$M$38,9,)&amp;"
"&amp;VLOOKUP(B6,'课程任务'!$B$3:$M$38,11,)," ")</f>
        <v>赵峰
13-16周
1-4
B208
</v>
      </c>
      <c r="C7" s="71" t="str">
        <f>_xlfn.IFERROR(VLOOKUP(C6,'课程任务'!$B$3:$G$38,6,)&amp;"
"&amp;VLOOKUP(C6,'课程任务'!$B$3:$M$38,7,)&amp;"
"&amp;VLOOKUP(C6,'课程任务'!$B$3:$M$38,8,)&amp;"
"&amp;VLOOKUP(C6,'课程任务'!$B$3:$M$38,9,)&amp;"
"&amp;VLOOKUP(C6,'课程任务'!$B$3:$M$38,11,)," ")</f>
        <v> </v>
      </c>
      <c r="D7" s="4" t="str">
        <f>_xlfn.IFERROR(VLOOKUP(D6,'课程任务'!$B$3:$G$38,6,)&amp;"
"&amp;VLOOKUP(D6,'课程任务'!$B$3:$M$38,7,)&amp;"
"&amp;VLOOKUP(D6,'课程任务'!$B$3:$M$38,8,)&amp;"
"&amp;VLOOKUP(D6,'课程任务'!$B$3:$M$38,9,)&amp;"
"&amp;VLOOKUP(D6,'课程任务'!$B$3:$M$38,11,)," ")</f>
        <v>蒲放 刘文勇 乔惠婷  等
11-14周
1-4
逸夫楼4层
</v>
      </c>
      <c r="E7" s="4" t="str">
        <f>_xlfn.IFERROR(VLOOKUP(E6,'课程任务'!$B$3:$G$38,6,)&amp;"
"&amp;VLOOKUP(E6,'课程任务'!$B$3:$M$38,7,)&amp;"
"&amp;VLOOKUP(E6,'课程任务'!$B$3:$M$38,8,)&amp;"
"&amp;VLOOKUP(E6,'课程任务'!$B$3:$M$38,9,)&amp;"
"&amp;VLOOKUP(E6,'课程任务'!$B$3:$M$38,11,)," ")</f>
        <v>孙艳 周钢
7-18周
1-4
（三）305
端午未考虑，教师自行调课</v>
      </c>
      <c r="F7" s="71" t="str">
        <f>_xlfn.IFERROR(VLOOKUP(F6,'课程任务'!$B$3:$G$38,6,)&amp;"
"&amp;VLOOKUP(F6,'课程任务'!$B$3:$M$38,7,)&amp;"
"&amp;VLOOKUP(F6,'课程任务'!$B$3:$M$38,8,)&amp;"
"&amp;VLOOKUP(F6,'课程任务'!$B$3:$M$38,9,)&amp;"
"&amp;VLOOKUP(F6,'课程任务'!$B$3:$M$38,11,)," ")</f>
        <v> </v>
      </c>
      <c r="G7" s="4" t="str">
        <f>_xlfn.IFERROR(VLOOKUP(G6,'课程任务'!$B$3:$G$38,6,)&amp;"
"&amp;VLOOKUP(G6,'课程任务'!$B$3:$M$38,7,)&amp;"
"&amp;VLOOKUP(G6,'课程任务'!$B$3:$M$38,8,)&amp;"
"&amp;VLOOKUP(G6,'课程任务'!$B$3:$M$38,9,)&amp;"
"&amp;VLOOKUP(G6,'课程任务'!$B$3:$M$38,11,)," ")</f>
        <v> </v>
      </c>
      <c r="H7" s="4" t="str">
        <f>_xlfn.IFERROR(VLOOKUP(H6,'课程任务'!$B$3:$G$38,6,)&amp;"
"&amp;VLOOKUP(H6,'课程任务'!$B$3:$M$38,7,)&amp;"
"&amp;VLOOKUP(H6,'课程任务'!$B$3:$M$38,8,)&amp;"
"&amp;VLOOKUP(H6,'课程任务'!$B$3:$M$38,9,)&amp;"
"&amp;VLOOKUP(H6,'课程任务'!$B$3:$M$38,11,)," ")</f>
        <v> </v>
      </c>
      <c r="I7" s="82"/>
      <c r="J7" s="81"/>
      <c r="K7" s="81"/>
      <c r="L7" s="81"/>
      <c r="N7" s="17" t="s">
        <v>11</v>
      </c>
      <c r="O7" s="18">
        <v>0.458333333333333</v>
      </c>
    </row>
    <row r="8" spans="1:15" ht="24.75" thickTop="1">
      <c r="A8" s="59"/>
      <c r="B8" s="8" t="s">
        <v>133</v>
      </c>
      <c r="C8" s="8"/>
      <c r="D8" s="8" t="s">
        <v>106</v>
      </c>
      <c r="E8" s="8"/>
      <c r="F8" s="8"/>
      <c r="G8" s="8"/>
      <c r="H8" s="8"/>
      <c r="I8" s="63" t="s">
        <v>216</v>
      </c>
      <c r="J8" s="50"/>
      <c r="K8" s="50"/>
      <c r="L8" s="50"/>
      <c r="N8" s="11" t="s">
        <v>12</v>
      </c>
      <c r="O8" s="12">
        <v>0.583333333333333</v>
      </c>
    </row>
    <row r="9" spans="1:15" ht="66.75" customHeight="1">
      <c r="A9" s="59"/>
      <c r="B9" s="4" t="str">
        <f>_xlfn.IFERROR(VLOOKUP(B8,'课程任务'!$B$3:$G$38,6,)&amp;"
"&amp;VLOOKUP(B8,'课程任务'!$B$3:$M$38,7,)&amp;"
"&amp;VLOOKUP(B8,'课程任务'!$B$3:$M$38,8,)&amp;"
"&amp;VLOOKUP(B8,'课程任务'!$B$3:$M$38,9,)&amp;"
"&amp;VLOOKUP(B8,'课程任务'!$B$3:$M$38,11,)," ")</f>
        <v>万涛
5-9周
1-4
(三）310
清明假期1天</v>
      </c>
      <c r="C9" s="4" t="str">
        <f>_xlfn.IFERROR(VLOOKUP(C8,'课程任务'!$B$3:$G$38,6,)&amp;"
"&amp;VLOOKUP(C8,'课程任务'!$B$3:$M$38,7,)&amp;"
"&amp;VLOOKUP(C8,'课程任务'!$B$3:$M$38,8,)&amp;"
"&amp;VLOOKUP(C8,'课程任务'!$B$3:$M$38,9,)&amp;"
"&amp;VLOOKUP(C8,'课程任务'!$B$3:$M$38,11,)," ")</f>
        <v> </v>
      </c>
      <c r="D9" s="4" t="str">
        <f>_xlfn.IFERROR(VLOOKUP(D8,'课程任务'!$B$3:$G$38,6,)&amp;"
"&amp;VLOOKUP(D8,'课程任务'!$B$3:$M$38,7,)&amp;"
"&amp;VLOOKUP(D8,'课程任务'!$B$3:$M$38,8,)&amp;"
"&amp;VLOOKUP(D8,'课程任务'!$B$3:$M$38,9,)&amp;"
"&amp;VLOOKUP(D8,'课程任务'!$B$3:$M$38,11,)," ")</f>
        <v>桑晨
2-9周
1-4
B119
</v>
      </c>
      <c r="E9" s="4" t="str">
        <f>_xlfn.IFERROR(VLOOKUP(E8,'课程任务'!$B$3:$G$38,6,)&amp;"
"&amp;VLOOKUP(E8,'课程任务'!$B$3:$M$38,7,)&amp;"
"&amp;VLOOKUP(E8,'课程任务'!$B$3:$M$38,8,)&amp;"
"&amp;VLOOKUP(E8,'课程任务'!$B$3:$M$38,9,)&amp;"
"&amp;VLOOKUP(E8,'课程任务'!$B$3:$M$38,11,)," ")</f>
        <v> </v>
      </c>
      <c r="F9" s="4" t="str">
        <f>_xlfn.IFERROR(VLOOKUP(F8,'课程任务'!$B$3:$G$38,6,)&amp;"
"&amp;VLOOKUP(F8,'课程任务'!$B$3:$M$38,7,)&amp;"
"&amp;VLOOKUP(F8,'课程任务'!$B$3:$M$38,8,)&amp;"
"&amp;VLOOKUP(F8,'课程任务'!$B$3:$M$38,9,)&amp;"
"&amp;VLOOKUP(F8,'课程任务'!$B$3:$M$38,11,)," ")</f>
        <v> </v>
      </c>
      <c r="G9" s="4" t="str">
        <f>_xlfn.IFERROR(VLOOKUP(G8,'课程任务'!$B$3:$G$38,6,)&amp;"
"&amp;VLOOKUP(G8,'课程任务'!$B$3:$M$38,7,)&amp;"
"&amp;VLOOKUP(G8,'课程任务'!$B$3:$M$38,8,)&amp;"
"&amp;VLOOKUP(G8,'课程任务'!$B$3:$M$38,9,)&amp;"
"&amp;VLOOKUP(G8,'课程任务'!$B$3:$M$38,11,)," ")</f>
        <v> </v>
      </c>
      <c r="H9" s="4" t="str">
        <f>_xlfn.IFERROR(VLOOKUP(H8,'课程任务'!$B$3:$G$38,6,)&amp;"
"&amp;VLOOKUP(H8,'课程任务'!$B$3:$M$38,7,)&amp;"
"&amp;VLOOKUP(H8,'课程任务'!$B$3:$M$38,8,)&amp;"
"&amp;VLOOKUP(H8,'课程任务'!$B$3:$M$38,9,)&amp;"
"&amp;VLOOKUP(H8,'课程任务'!$B$3:$M$38,11,)," ")</f>
        <v> </v>
      </c>
      <c r="I9" s="63" t="s">
        <v>200</v>
      </c>
      <c r="J9" s="50"/>
      <c r="K9" s="50"/>
      <c r="L9" s="50"/>
      <c r="N9" s="19" t="s">
        <v>13</v>
      </c>
      <c r="O9" s="20">
        <v>0.625</v>
      </c>
    </row>
    <row r="10" spans="1:15" ht="42" customHeight="1">
      <c r="A10" s="5" t="s">
        <v>16</v>
      </c>
      <c r="B10" s="94" t="s">
        <v>16</v>
      </c>
      <c r="C10" s="95"/>
      <c r="D10" s="95"/>
      <c r="E10" s="95"/>
      <c r="F10" s="95"/>
      <c r="G10" s="95"/>
      <c r="H10" s="96"/>
      <c r="I10" s="67" t="s">
        <v>217</v>
      </c>
      <c r="N10" s="21" t="s">
        <v>14</v>
      </c>
      <c r="O10" s="22">
        <v>0.666666666666666</v>
      </c>
    </row>
    <row r="11" spans="1:15" ht="24">
      <c r="A11" s="83" t="s">
        <v>29</v>
      </c>
      <c r="B11" s="8" t="s">
        <v>131</v>
      </c>
      <c r="C11" s="8" t="s">
        <v>202</v>
      </c>
      <c r="D11" s="8" t="s">
        <v>79</v>
      </c>
      <c r="E11" s="8" t="s">
        <v>103</v>
      </c>
      <c r="F11" s="8" t="s">
        <v>44</v>
      </c>
      <c r="G11" s="8" t="s">
        <v>199</v>
      </c>
      <c r="H11" s="8" t="s">
        <v>196</v>
      </c>
      <c r="N11" s="23" t="s">
        <v>15</v>
      </c>
      <c r="O11" s="24">
        <v>0.708333333333333</v>
      </c>
    </row>
    <row r="12" spans="1:10" ht="72">
      <c r="A12" s="83"/>
      <c r="B12" s="4" t="str">
        <f>_xlfn.IFERROR(VLOOKUP(B11,'课程任务'!$B$3:$G$38,6,)&amp;"
"&amp;VLOOKUP(B11,'课程任务'!$B$3:$M$38,7,)&amp;"
"&amp;VLOOKUP(B11,'课程任务'!$B$3:$M$38,8,)&amp;"
"&amp;VLOOKUP(B11,'课程任务'!$B$3:$M$38,9,)&amp;"
"&amp;VLOOKUP(B11,'课程任务'!$B$3:$M$38,11,)," ")</f>
        <v>王玲
7-10周
5-8
主南403
</v>
      </c>
      <c r="C12" s="4" t="str">
        <f>_xlfn.IFERROR(VLOOKUP(C11,'课程任务'!$B$3:$G$38,6,)&amp;"
"&amp;VLOOKUP(C11,'课程任务'!$B$3:$M$38,7,)&amp;"
"&amp;VLOOKUP(C11,'课程任务'!$B$3:$M$38,8,)&amp;"
"&amp;VLOOKUP(C11,'课程任务'!$B$3:$M$38,9,)&amp;"
"&amp;VLOOKUP(C11,'课程任务'!$B$3:$M$38,11,)," ")</f>
        <v>贾潇凌 刘美丽
2-9周
5-8
逸夫楼510
</v>
      </c>
      <c r="D12" s="4" t="str">
        <f>_xlfn.IFERROR(VLOOKUP(D11,'课程任务'!$B$3:$G$38,6,)&amp;"
"&amp;VLOOKUP(D11,'课程任务'!$B$3:$M$38,7,)&amp;"
"&amp;VLOOKUP(D11,'课程任务'!$B$3:$M$38,8,)&amp;"
"&amp;VLOOKUP(D11,'课程任务'!$B$3:$M$38,9,)&amp;"
"&amp;VLOOKUP(D11,'课程任务'!$B$3:$M$38,11,)," ")</f>
        <v>牛海军 刘文勇 乔惠婷  等
2-13周
5-8
B221
</v>
      </c>
      <c r="E12" s="4" t="str">
        <f>_xlfn.IFERROR(VLOOKUP(E11,'课程任务'!$B$3:$G$38,6,)&amp;"
"&amp;VLOOKUP(E11,'课程任务'!$B$3:$M$38,7,)&amp;"
"&amp;VLOOKUP(E11,'课程任务'!$B$3:$M$38,8,)&amp;"
"&amp;VLOOKUP(E11,'课程任务'!$B$3:$M$38,9,)&amp;"
"&amp;VLOOKUP(E11,'课程任务'!$B$3:$M$38,11,)," ")</f>
        <v>刘海峰 李晓明
1-8周
5-8
B216
</v>
      </c>
      <c r="F12" s="4" t="str">
        <f>_xlfn.IFERROR(VLOOKUP(F11,'课程任务'!$B$3:$G$38,6,)&amp;"
"&amp;VLOOKUP(F11,'课程任务'!$B$3:$M$38,7,)&amp;"
"&amp;VLOOKUP(F11,'课程任务'!$B$3:$M$38,8,)&amp;"
"&amp;VLOOKUP(F11,'课程任务'!$B$3:$M$38,9,)&amp;"
"&amp;VLOOKUP(F11,'课程任务'!$B$3:$M$38,11,)," ")</f>
        <v>牛海军 刘文勇 乔惠婷  等
2-9周
5-8
B216
</v>
      </c>
      <c r="G12" s="4" t="str">
        <f>_xlfn.IFERROR(VLOOKUP(G11,'课程任务'!$B$3:$G$38,6,)&amp;"
"&amp;VLOOKUP(G11,'课程任务'!$B$3:$M$38,7,)&amp;"
"&amp;VLOOKUP(G11,'课程任务'!$B$3:$M$38,8,)&amp;"
"&amp;VLOOKUP(G11,'课程任务'!$B$3:$M$38,9,)&amp;"
"&amp;VLOOKUP(G11,'课程任务'!$B$3:$M$38,11,)," ")</f>
        <v>待定
3周起始
B106
五一，四六级放假2次</v>
      </c>
      <c r="H12" s="4" t="str">
        <f>_xlfn.IFERROR(VLOOKUP(H11,'课程任务'!$B$3:$G$38,6,)&amp;"
"&amp;VLOOKUP(H11,'课程任务'!$B$3:$M$38,7,)&amp;"
"&amp;VLOOKUP(H11,'课程任务'!$B$3:$M$38,8,)&amp;"
"&amp;VLOOKUP(H11,'课程任务'!$B$3:$M$38,9,)&amp;"
"&amp;VLOOKUP(H11,'课程任务'!$B$3:$M$38,11,)," ")</f>
        <v>赵峰
7-19周
5-8
B106
五一放假1次</v>
      </c>
      <c r="J12" s="57" t="s">
        <v>207</v>
      </c>
    </row>
    <row r="13" spans="1:8" ht="22.5" customHeight="1">
      <c r="A13" s="83"/>
      <c r="B13" s="8" t="s">
        <v>136</v>
      </c>
      <c r="C13" s="8" t="s">
        <v>204</v>
      </c>
      <c r="D13" s="8" t="s">
        <v>85</v>
      </c>
      <c r="E13" s="8" t="s">
        <v>113</v>
      </c>
      <c r="F13" s="8" t="s">
        <v>94</v>
      </c>
      <c r="G13" s="8"/>
      <c r="H13" s="8"/>
    </row>
    <row r="14" spans="1:8" ht="72">
      <c r="A14" s="83"/>
      <c r="B14" s="4" t="str">
        <f>_xlfn.IFERROR(VLOOKUP(B13,'课程任务'!$B$3:$G$38,6,)&amp;"
"&amp;VLOOKUP(B13,'课程任务'!$B$3:$M$38,7,)&amp;"
"&amp;VLOOKUP(B13,'课程任务'!$B$3:$M$38,8,)&amp;"
"&amp;VLOOKUP(B13,'课程任务'!$B$3:$M$38,9,)&amp;"
"&amp;VLOOKUP(B13,'课程任务'!$B$3:$M$38,11,)," ")</f>
        <v>丁立 柳忠起 韩龙柱  等
2-5周
5-8
(三）313
</v>
      </c>
      <c r="C14" s="4" t="str">
        <f>_xlfn.IFERROR(VLOOKUP(C13,'课程任务'!$B$3:$G$38,6,)&amp;"
"&amp;VLOOKUP(C13,'课程任务'!$B$3:$M$38,7,)&amp;"
"&amp;VLOOKUP(C13,'课程任务'!$B$3:$M$38,8,)&amp;"
"&amp;VLOOKUP(C13,'课程任务'!$B$3:$M$38,9,)&amp;"
"&amp;VLOOKUP(C13,'课程任务'!$B$3:$M$38,11,)," ")</f>
        <v>贾潇凌 刘美丽
8-16周
5-8
逸夫楼510
</v>
      </c>
      <c r="D14" s="4" t="str">
        <f>_xlfn.IFERROR(VLOOKUP(D13,'课程任务'!$B$3:$G$38,6,)&amp;"
"&amp;VLOOKUP(D13,'课程任务'!$B$3:$M$38,7,)&amp;"
"&amp;VLOOKUP(D13,'课程任务'!$B$3:$M$38,8,)&amp;"
"&amp;VLOOKUP(D13,'课程任务'!$B$3:$M$38,9,)&amp;"
"&amp;VLOOKUP(D13,'课程任务'!$B$3:$M$38,11,)," ")</f>
        <v>孙联文 桑晨 易宗春  等
2-13周
5-8
B223
</v>
      </c>
      <c r="E14" s="4" t="str">
        <f>_xlfn.IFERROR(VLOOKUP(E13,'课程任务'!$B$3:$G$38,6,)&amp;"
"&amp;VLOOKUP(E13,'课程任务'!$B$3:$M$38,7,)&amp;"
"&amp;VLOOKUP(E13,'课程任务'!$B$3:$M$38,8,)&amp;"
"&amp;VLOOKUP(E13,'课程任务'!$B$3:$M$38,9,)&amp;"
"&amp;VLOOKUP(E13,'课程任务'!$B$3:$M$38,11,)," ")</f>
        <v>刘海峰 李萍
9-16周
5-8
B216
端午未考虑，教师自行调课</v>
      </c>
      <c r="F14" s="4" t="str">
        <f>_xlfn.IFERROR(VLOOKUP(F13,'课程任务'!$B$3:$G$38,6,)&amp;"
"&amp;VLOOKUP(F13,'课程任务'!$B$3:$M$38,7,)&amp;"
"&amp;VLOOKUP(F13,'课程任务'!$B$3:$M$38,8,)&amp;"
"&amp;VLOOKUP(F13,'课程任务'!$B$3:$M$38,9,)&amp;"
"&amp;VLOOKUP(F13,'课程任务'!$B$3:$M$38,11,)," ")</f>
        <v>牛旭锋
5-10周
5-8
B221
</v>
      </c>
      <c r="G14" s="4" t="str">
        <f>_xlfn.IFERROR(VLOOKUP(G13,'课程任务'!$B$3:$G$38,6,)&amp;"
"&amp;VLOOKUP(G13,'课程任务'!$B$3:$M$38,7,)&amp;"
"&amp;VLOOKUP(G13,'课程任务'!$B$3:$M$38,8,)&amp;"
"&amp;VLOOKUP(G13,'课程任务'!$B$3:$M$38,9,)&amp;"
"&amp;VLOOKUP(G13,'课程任务'!$B$3:$M$38,11,)," ")</f>
        <v> </v>
      </c>
      <c r="H14" s="4" t="str">
        <f>_xlfn.IFERROR(VLOOKUP(H13,'课程任务'!$B$3:$G$38,6,)&amp;"
"&amp;VLOOKUP(H13,'课程任务'!$B$3:$M$38,7,)&amp;"
"&amp;VLOOKUP(H13,'课程任务'!$B$3:$M$38,8,)&amp;"
"&amp;VLOOKUP(H13,'课程任务'!$B$3:$M$38,9,)&amp;"
"&amp;VLOOKUP(H13,'课程任务'!$B$3:$M$38,11,)," ")</f>
        <v> </v>
      </c>
    </row>
    <row r="15" spans="1:8" ht="13.5">
      <c r="A15" s="59"/>
      <c r="B15" s="8" t="s">
        <v>76</v>
      </c>
      <c r="C15" s="8" t="s">
        <v>97</v>
      </c>
      <c r="D15" s="8"/>
      <c r="E15" s="8" t="s">
        <v>100</v>
      </c>
      <c r="F15" s="8" t="s">
        <v>88</v>
      </c>
      <c r="G15" s="8"/>
      <c r="H15" s="8"/>
    </row>
    <row r="16" spans="1:8" ht="78.75" customHeight="1">
      <c r="A16" s="59"/>
      <c r="B16" s="4" t="str">
        <f>_xlfn.IFERROR(VLOOKUP(B15,'课程任务'!$B$3:$G$38,6,)&amp;"
"&amp;VLOOKUP(B15,'课程任务'!$B$3:$M$38,7,)&amp;"
"&amp;VLOOKUP(B15,'课程任务'!$B$3:$M$38,8,)&amp;"
"&amp;VLOOKUP(B15,'课程任务'!$B$3:$M$38,9,)&amp;"
"&amp;VLOOKUP(B15,'课程任务'!$B$3:$M$38,11,)," ")</f>
        <v>郑丽莎 桑晨 贡向辉  等
2-14周
5-8
B223
清明假期1天</v>
      </c>
      <c r="C16" s="4" t="str">
        <f>_xlfn.IFERROR(VLOOKUP(C15,'课程任务'!$B$3:$G$38,6,)&amp;"
"&amp;VLOOKUP(C15,'课程任务'!$B$3:$M$38,7,)&amp;"
"&amp;VLOOKUP(C15,'课程任务'!$B$3:$M$38,8,)&amp;"
"&amp;VLOOKUP(C15,'课程任务'!$B$3:$M$38,9,)&amp;"
"&amp;VLOOKUP(C15,'课程任务'!$B$3:$M$38,11,)," ")</f>
        <v>万涛 李德玉 许燕  等
2-9周
5-8
B106
</v>
      </c>
      <c r="D16" s="4" t="str">
        <f>_xlfn.IFERROR(VLOOKUP(D15,'课程任务'!$B$3:$G$38,6,)&amp;"
"&amp;VLOOKUP(D15,'课程任务'!$B$3:$M$38,7,)&amp;"
"&amp;VLOOKUP(D15,'课程任务'!$B$3:$M$38,8,)&amp;"
"&amp;VLOOKUP(D15,'课程任务'!$B$3:$M$38,9,)&amp;"
"&amp;VLOOKUP(D15,'课程任务'!$B$3:$M$38,11,)," ")</f>
        <v> </v>
      </c>
      <c r="E16" s="4" t="str">
        <f>_xlfn.IFERROR(VLOOKUP(E15,'课程任务'!$B$3:$G$38,6,)&amp;"
"&amp;VLOOKUP(E15,'课程任务'!$B$3:$M$38,7,)&amp;"
"&amp;VLOOKUP(E15,'课程任务'!$B$3:$M$38,8,)&amp;"
"&amp;VLOOKUP(E15,'课程任务'!$B$3:$M$38,9,)&amp;"
"&amp;VLOOKUP(E15,'课程任务'!$B$3:$M$38,11,)," ")</f>
        <v>李淑宇 万涛 李德玉  等
8-16周
5-8
B228
端午放假1天</v>
      </c>
      <c r="F16" s="4" t="str">
        <f>_xlfn.IFERROR(VLOOKUP(F15,'课程任务'!$B$3:$G$38,6,)&amp;"
"&amp;VLOOKUP(F15,'课程任务'!$B$3:$M$38,7,)&amp;"
"&amp;VLOOKUP(F15,'课程任务'!$B$3:$M$38,8,)&amp;"
"&amp;VLOOKUP(F15,'课程任务'!$B$3:$M$38,9,)&amp;"
"&amp;VLOOKUP(F15,'课程任务'!$B$3:$M$38,11,)," ")</f>
        <v>桑晨 易宗春 刘美丽  等
2-13周
5-8
B223
</v>
      </c>
      <c r="G16" s="4" t="str">
        <f>_xlfn.IFERROR(VLOOKUP(G15,'课程任务'!$B$3:$G$38,6,)&amp;"
"&amp;VLOOKUP(G15,'课程任务'!$B$3:$M$38,7,)&amp;"
"&amp;VLOOKUP(G15,'课程任务'!$B$3:$M$38,8,)&amp;"
"&amp;VLOOKUP(G15,'课程任务'!$B$3:$M$38,9,)&amp;"
"&amp;VLOOKUP(G15,'课程任务'!$B$3:$M$38,11,)," ")</f>
        <v> </v>
      </c>
      <c r="H16" s="4" t="str">
        <f>_xlfn.IFERROR(VLOOKUP(H15,'课程任务'!$B$3:$G$38,6,)&amp;"
"&amp;VLOOKUP(H15,'课程任务'!$B$3:$M$38,7,)&amp;"
"&amp;VLOOKUP(H15,'课程任务'!$B$3:$M$38,8,)&amp;"
"&amp;VLOOKUP(H15,'课程任务'!$B$3:$M$38,9,)&amp;"
"&amp;VLOOKUP(H15,'课程任务'!$B$3:$M$38,11,)," ")</f>
        <v> </v>
      </c>
    </row>
    <row r="17" spans="1:8" ht="13.5">
      <c r="A17" s="59"/>
      <c r="B17" s="60"/>
      <c r="C17" s="60"/>
      <c r="D17" s="60"/>
      <c r="E17" s="60"/>
      <c r="F17" s="60"/>
      <c r="G17" s="63" t="s">
        <v>216</v>
      </c>
      <c r="H17" s="60"/>
    </row>
    <row r="18" spans="1:8" ht="13.5">
      <c r="A18" s="59"/>
      <c r="B18" s="60"/>
      <c r="C18" s="60"/>
      <c r="D18" s="60"/>
      <c r="E18" s="60"/>
      <c r="F18" s="60"/>
      <c r="G18" s="60"/>
      <c r="H18" s="60"/>
    </row>
    <row r="19" spans="1:8" ht="13.5">
      <c r="A19" s="59"/>
      <c r="B19" s="60"/>
      <c r="C19" s="60"/>
      <c r="D19" s="60"/>
      <c r="E19" s="60"/>
      <c r="F19" s="60"/>
      <c r="G19" s="60"/>
      <c r="H19" s="60"/>
    </row>
    <row r="20" ht="13.5">
      <c r="N20" s="2"/>
    </row>
    <row r="22" ht="13.5">
      <c r="M22" s="2"/>
    </row>
    <row r="23" spans="2:13" ht="13.5" customHeight="1">
      <c r="B23" s="88" t="s">
        <v>17</v>
      </c>
      <c r="C23" s="92" t="s">
        <v>18</v>
      </c>
      <c r="D23" s="93"/>
      <c r="E23" s="84" t="s">
        <v>19</v>
      </c>
      <c r="F23" s="86" t="s">
        <v>20</v>
      </c>
      <c r="G23" s="86" t="s">
        <v>21</v>
      </c>
      <c r="H23" s="88" t="s">
        <v>22</v>
      </c>
      <c r="I23" s="88" t="s">
        <v>25</v>
      </c>
      <c r="J23" s="88" t="s">
        <v>26</v>
      </c>
      <c r="K23" s="88" t="s">
        <v>28</v>
      </c>
      <c r="L23" s="89"/>
      <c r="M23" s="89"/>
    </row>
    <row r="24" spans="2:13" ht="13.5" customHeight="1">
      <c r="B24" s="88"/>
      <c r="C24" s="75" t="s">
        <v>23</v>
      </c>
      <c r="D24" s="27" t="s">
        <v>24</v>
      </c>
      <c r="E24" s="85"/>
      <c r="F24" s="87"/>
      <c r="G24" s="87"/>
      <c r="H24" s="88"/>
      <c r="I24" s="88"/>
      <c r="J24" s="88"/>
      <c r="K24" s="88"/>
      <c r="L24" s="89"/>
      <c r="M24" s="89"/>
    </row>
    <row r="25" spans="2:11" ht="27">
      <c r="B25" s="28">
        <v>101202</v>
      </c>
      <c r="C25" s="28" t="s">
        <v>63</v>
      </c>
      <c r="D25" s="28" t="s">
        <v>141</v>
      </c>
      <c r="E25" s="28">
        <v>3</v>
      </c>
      <c r="F25" s="28">
        <v>48</v>
      </c>
      <c r="G25" s="28" t="s">
        <v>226</v>
      </c>
      <c r="H25" s="28" t="s">
        <v>64</v>
      </c>
      <c r="I25" s="62" t="s">
        <v>170</v>
      </c>
      <c r="J25" s="28" t="s">
        <v>42</v>
      </c>
      <c r="K25" s="28" t="s">
        <v>5</v>
      </c>
    </row>
    <row r="26" spans="2:11" ht="54">
      <c r="B26" s="28">
        <v>101302</v>
      </c>
      <c r="C26" s="28" t="s">
        <v>50</v>
      </c>
      <c r="D26" s="28" t="s">
        <v>142</v>
      </c>
      <c r="E26" s="28">
        <v>3</v>
      </c>
      <c r="F26" s="28">
        <v>48</v>
      </c>
      <c r="G26" s="28" t="s">
        <v>226</v>
      </c>
      <c r="H26" s="54" t="s">
        <v>227</v>
      </c>
      <c r="I26" s="62" t="s">
        <v>228</v>
      </c>
      <c r="J26" s="28" t="s">
        <v>42</v>
      </c>
      <c r="K26" s="28" t="s">
        <v>7</v>
      </c>
    </row>
    <row r="27" spans="2:11" ht="27">
      <c r="B27" s="28">
        <v>101311</v>
      </c>
      <c r="C27" s="28" t="s">
        <v>70</v>
      </c>
      <c r="D27" s="28" t="s">
        <v>143</v>
      </c>
      <c r="E27" s="28">
        <v>3</v>
      </c>
      <c r="F27" s="28">
        <v>48</v>
      </c>
      <c r="G27" s="28" t="s">
        <v>226</v>
      </c>
      <c r="H27" s="28" t="s">
        <v>71</v>
      </c>
      <c r="I27" s="39" t="s">
        <v>229</v>
      </c>
      <c r="J27" s="28" t="s">
        <v>42</v>
      </c>
      <c r="K27" s="28" t="s">
        <v>1</v>
      </c>
    </row>
    <row r="28" spans="2:11" ht="40.5">
      <c r="B28" s="28">
        <v>101313</v>
      </c>
      <c r="C28" s="28" t="s">
        <v>73</v>
      </c>
      <c r="D28" s="28" t="s">
        <v>144</v>
      </c>
      <c r="E28" s="28">
        <v>3</v>
      </c>
      <c r="F28" s="28">
        <v>48</v>
      </c>
      <c r="G28" s="28" t="s">
        <v>226</v>
      </c>
      <c r="H28" s="28" t="s">
        <v>74</v>
      </c>
      <c r="I28" s="39" t="s">
        <v>170</v>
      </c>
      <c r="J28" s="28" t="s">
        <v>42</v>
      </c>
      <c r="K28" s="28" t="s">
        <v>2</v>
      </c>
    </row>
    <row r="29" spans="2:11" ht="40.5">
      <c r="B29" s="28">
        <v>101314</v>
      </c>
      <c r="C29" s="28" t="s">
        <v>76</v>
      </c>
      <c r="D29" s="28" t="s">
        <v>145</v>
      </c>
      <c r="E29" s="28">
        <v>3</v>
      </c>
      <c r="F29" s="28">
        <v>48</v>
      </c>
      <c r="G29" s="28" t="s">
        <v>226</v>
      </c>
      <c r="H29" s="28" t="s">
        <v>77</v>
      </c>
      <c r="I29" s="64" t="s">
        <v>229</v>
      </c>
      <c r="J29" s="65" t="s">
        <v>38</v>
      </c>
      <c r="K29" s="65" t="s">
        <v>1</v>
      </c>
    </row>
    <row r="30" spans="2:11" ht="40.5">
      <c r="B30" s="28">
        <v>101315</v>
      </c>
      <c r="C30" s="28" t="s">
        <v>79</v>
      </c>
      <c r="D30" s="28" t="s">
        <v>146</v>
      </c>
      <c r="E30" s="28">
        <v>3</v>
      </c>
      <c r="F30" s="28">
        <v>48</v>
      </c>
      <c r="G30" s="28" t="s">
        <v>226</v>
      </c>
      <c r="H30" s="54" t="s">
        <v>109</v>
      </c>
      <c r="I30" s="62" t="s">
        <v>170</v>
      </c>
      <c r="J30" s="28" t="s">
        <v>38</v>
      </c>
      <c r="K30" s="28" t="s">
        <v>3</v>
      </c>
    </row>
    <row r="31" spans="2:11" ht="27">
      <c r="B31" s="28">
        <v>101316</v>
      </c>
      <c r="C31" s="28" t="s">
        <v>82</v>
      </c>
      <c r="D31" s="28" t="s">
        <v>147</v>
      </c>
      <c r="E31" s="28">
        <v>3</v>
      </c>
      <c r="F31" s="28">
        <v>48</v>
      </c>
      <c r="G31" s="28" t="s">
        <v>226</v>
      </c>
      <c r="H31" s="28" t="s">
        <v>83</v>
      </c>
      <c r="I31" s="39" t="s">
        <v>230</v>
      </c>
      <c r="J31" s="28" t="s">
        <v>42</v>
      </c>
      <c r="K31" s="28" t="s">
        <v>4</v>
      </c>
    </row>
    <row r="32" spans="2:11" ht="27">
      <c r="B32" s="28">
        <v>101317</v>
      </c>
      <c r="C32" s="28" t="s">
        <v>85</v>
      </c>
      <c r="D32" s="28" t="s">
        <v>148</v>
      </c>
      <c r="E32" s="28">
        <v>3</v>
      </c>
      <c r="F32" s="28">
        <v>48</v>
      </c>
      <c r="G32" s="28" t="s">
        <v>226</v>
      </c>
      <c r="H32" s="28" t="s">
        <v>86</v>
      </c>
      <c r="I32" s="39" t="s">
        <v>170</v>
      </c>
      <c r="J32" s="28" t="s">
        <v>38</v>
      </c>
      <c r="K32" s="28" t="s">
        <v>3</v>
      </c>
    </row>
    <row r="33" spans="2:11" ht="27">
      <c r="B33" s="28">
        <v>101319</v>
      </c>
      <c r="C33" s="28" t="s">
        <v>88</v>
      </c>
      <c r="D33" s="28" t="s">
        <v>149</v>
      </c>
      <c r="E33" s="28">
        <v>3</v>
      </c>
      <c r="F33" s="28">
        <v>48</v>
      </c>
      <c r="G33" s="28" t="s">
        <v>226</v>
      </c>
      <c r="H33" s="28" t="s">
        <v>89</v>
      </c>
      <c r="I33" s="39" t="s">
        <v>170</v>
      </c>
      <c r="J33" s="28" t="s">
        <v>38</v>
      </c>
      <c r="K33" s="28" t="s">
        <v>5</v>
      </c>
    </row>
    <row r="34" spans="2:11" ht="13.5">
      <c r="B34" s="28">
        <v>101320</v>
      </c>
      <c r="C34" s="28" t="s">
        <v>91</v>
      </c>
      <c r="D34" s="28" t="s">
        <v>150</v>
      </c>
      <c r="E34" s="28">
        <v>3</v>
      </c>
      <c r="F34" s="28">
        <v>48</v>
      </c>
      <c r="G34" s="28" t="s">
        <v>226</v>
      </c>
      <c r="H34" s="54" t="s">
        <v>92</v>
      </c>
      <c r="I34" s="39" t="s">
        <v>170</v>
      </c>
      <c r="J34" s="28"/>
      <c r="K34" s="28"/>
    </row>
    <row r="35" spans="2:11" ht="13.5" customHeight="1">
      <c r="B35" s="28">
        <v>101399</v>
      </c>
      <c r="C35" s="28" t="s">
        <v>94</v>
      </c>
      <c r="D35" s="28" t="s">
        <v>151</v>
      </c>
      <c r="E35" s="28">
        <v>1</v>
      </c>
      <c r="F35" s="28">
        <v>16</v>
      </c>
      <c r="G35" s="28" t="s">
        <v>226</v>
      </c>
      <c r="H35" s="28" t="s">
        <v>231</v>
      </c>
      <c r="I35" s="39" t="s">
        <v>232</v>
      </c>
      <c r="J35" s="28" t="s">
        <v>38</v>
      </c>
      <c r="K35" s="28" t="s">
        <v>5</v>
      </c>
    </row>
    <row r="36" spans="2:11" ht="13.5" customHeight="1">
      <c r="B36" s="28">
        <v>101502</v>
      </c>
      <c r="C36" s="28" t="s">
        <v>97</v>
      </c>
      <c r="D36" s="28" t="s">
        <v>152</v>
      </c>
      <c r="E36" s="28">
        <v>2</v>
      </c>
      <c r="F36" s="28">
        <v>32</v>
      </c>
      <c r="G36" s="28" t="s">
        <v>226</v>
      </c>
      <c r="H36" s="28" t="s">
        <v>98</v>
      </c>
      <c r="I36" s="39" t="s">
        <v>172</v>
      </c>
      <c r="J36" s="28" t="s">
        <v>38</v>
      </c>
      <c r="K36" s="28" t="s">
        <v>2</v>
      </c>
    </row>
    <row r="37" spans="2:11" ht="27">
      <c r="B37" s="28">
        <v>101503</v>
      </c>
      <c r="C37" s="28" t="s">
        <v>100</v>
      </c>
      <c r="D37" s="28" t="s">
        <v>153</v>
      </c>
      <c r="E37" s="28">
        <v>2</v>
      </c>
      <c r="F37" s="28">
        <v>32</v>
      </c>
      <c r="G37" s="28" t="s">
        <v>226</v>
      </c>
      <c r="H37" s="28" t="s">
        <v>101</v>
      </c>
      <c r="I37" s="62" t="s">
        <v>233</v>
      </c>
      <c r="J37" s="28" t="s">
        <v>38</v>
      </c>
      <c r="K37" s="28" t="s">
        <v>4</v>
      </c>
    </row>
    <row r="38" spans="2:11" ht="13.5" customHeight="1">
      <c r="B38" s="28">
        <v>101504</v>
      </c>
      <c r="C38" s="28" t="s">
        <v>103</v>
      </c>
      <c r="D38" s="28" t="s">
        <v>154</v>
      </c>
      <c r="E38" s="28">
        <v>2</v>
      </c>
      <c r="F38" s="28">
        <v>32</v>
      </c>
      <c r="G38" s="28" t="s">
        <v>226</v>
      </c>
      <c r="H38" s="28" t="s">
        <v>104</v>
      </c>
      <c r="I38" s="39" t="s">
        <v>174</v>
      </c>
      <c r="J38" s="28" t="s">
        <v>38</v>
      </c>
      <c r="K38" s="28" t="s">
        <v>4</v>
      </c>
    </row>
    <row r="39" spans="2:11" ht="13.5" customHeight="1">
      <c r="B39" s="28">
        <v>101506</v>
      </c>
      <c r="C39" s="28" t="s">
        <v>106</v>
      </c>
      <c r="D39" s="28" t="s">
        <v>155</v>
      </c>
      <c r="E39" s="28">
        <v>2</v>
      </c>
      <c r="F39" s="28">
        <v>32</v>
      </c>
      <c r="G39" s="28" t="s">
        <v>226</v>
      </c>
      <c r="H39" s="28" t="s">
        <v>107</v>
      </c>
      <c r="I39" s="39" t="s">
        <v>172</v>
      </c>
      <c r="J39" s="28" t="s">
        <v>42</v>
      </c>
      <c r="K39" s="28" t="s">
        <v>3</v>
      </c>
    </row>
    <row r="40" spans="2:11" ht="54">
      <c r="B40" s="28">
        <v>101507</v>
      </c>
      <c r="C40" s="28" t="s">
        <v>44</v>
      </c>
      <c r="D40" s="28" t="s">
        <v>166</v>
      </c>
      <c r="E40" s="28">
        <v>2</v>
      </c>
      <c r="F40" s="28">
        <v>32</v>
      </c>
      <c r="G40" s="28" t="s">
        <v>226</v>
      </c>
      <c r="H40" s="28" t="s">
        <v>109</v>
      </c>
      <c r="I40" s="39" t="s">
        <v>172</v>
      </c>
      <c r="J40" s="28" t="s">
        <v>38</v>
      </c>
      <c r="K40" s="28" t="s">
        <v>5</v>
      </c>
    </row>
    <row r="41" spans="2:11" ht="27">
      <c r="B41" s="28">
        <v>101508</v>
      </c>
      <c r="C41" s="28" t="s">
        <v>111</v>
      </c>
      <c r="D41" s="28" t="s">
        <v>156</v>
      </c>
      <c r="E41" s="28">
        <v>2</v>
      </c>
      <c r="F41" s="28">
        <v>32</v>
      </c>
      <c r="G41" s="28" t="s">
        <v>226</v>
      </c>
      <c r="H41" s="54" t="s">
        <v>234</v>
      </c>
      <c r="I41" s="39" t="s">
        <v>172</v>
      </c>
      <c r="J41" s="28" t="s">
        <v>42</v>
      </c>
      <c r="K41" s="28" t="s">
        <v>3</v>
      </c>
    </row>
    <row r="42" spans="2:11" ht="54">
      <c r="B42" s="28">
        <v>101509</v>
      </c>
      <c r="C42" s="28" t="s">
        <v>113</v>
      </c>
      <c r="D42" s="28" t="s">
        <v>167</v>
      </c>
      <c r="E42" s="28">
        <v>2</v>
      </c>
      <c r="F42" s="28">
        <v>32</v>
      </c>
      <c r="G42" s="28" t="s">
        <v>226</v>
      </c>
      <c r="H42" s="28" t="s">
        <v>114</v>
      </c>
      <c r="I42" s="39" t="s">
        <v>173</v>
      </c>
      <c r="J42" s="28" t="s">
        <v>38</v>
      </c>
      <c r="K42" s="28" t="s">
        <v>4</v>
      </c>
    </row>
    <row r="43" spans="2:11" ht="13.5" customHeight="1">
      <c r="B43" s="28">
        <v>101511</v>
      </c>
      <c r="C43" s="28" t="s">
        <v>193</v>
      </c>
      <c r="D43" s="28" t="s">
        <v>157</v>
      </c>
      <c r="E43" s="28">
        <v>2</v>
      </c>
      <c r="F43" s="28">
        <v>32</v>
      </c>
      <c r="G43" s="28" t="s">
        <v>226</v>
      </c>
      <c r="H43" s="28" t="s">
        <v>117</v>
      </c>
      <c r="I43" s="62" t="s">
        <v>235</v>
      </c>
      <c r="J43" s="28" t="s">
        <v>42</v>
      </c>
      <c r="K43" s="28" t="s">
        <v>6</v>
      </c>
    </row>
    <row r="44" spans="2:11" ht="54">
      <c r="B44" s="28">
        <v>101517</v>
      </c>
      <c r="C44" s="28" t="s">
        <v>119</v>
      </c>
      <c r="D44" s="28" t="s">
        <v>158</v>
      </c>
      <c r="E44" s="28">
        <v>1</v>
      </c>
      <c r="F44" s="28">
        <v>16</v>
      </c>
      <c r="G44" s="28" t="s">
        <v>226</v>
      </c>
      <c r="H44" s="28" t="s">
        <v>120</v>
      </c>
      <c r="I44" s="62" t="s">
        <v>177</v>
      </c>
      <c r="J44" s="28" t="s">
        <v>42</v>
      </c>
      <c r="K44" s="28" t="s">
        <v>4</v>
      </c>
    </row>
    <row r="45" spans="2:11" ht="27">
      <c r="B45" s="28">
        <v>101701</v>
      </c>
      <c r="C45" s="54" t="s">
        <v>202</v>
      </c>
      <c r="D45" s="28" t="s">
        <v>159</v>
      </c>
      <c r="E45" s="28">
        <v>2</v>
      </c>
      <c r="F45" s="28">
        <v>32</v>
      </c>
      <c r="G45" s="28" t="s">
        <v>226</v>
      </c>
      <c r="H45" s="28" t="s">
        <v>123</v>
      </c>
      <c r="I45" s="64" t="s">
        <v>172</v>
      </c>
      <c r="J45" s="65" t="s">
        <v>38</v>
      </c>
      <c r="K45" s="65" t="s">
        <v>2</v>
      </c>
    </row>
    <row r="46" spans="2:11" ht="13.5" customHeight="1">
      <c r="B46" s="28"/>
      <c r="C46" s="54" t="s">
        <v>204</v>
      </c>
      <c r="D46" s="28" t="s">
        <v>159</v>
      </c>
      <c r="E46" s="28">
        <v>2</v>
      </c>
      <c r="F46" s="28">
        <v>32</v>
      </c>
      <c r="G46" s="28" t="s">
        <v>226</v>
      </c>
      <c r="H46" s="28" t="s">
        <v>123</v>
      </c>
      <c r="I46" s="64" t="s">
        <v>233</v>
      </c>
      <c r="J46" s="65" t="s">
        <v>38</v>
      </c>
      <c r="K46" s="65" t="s">
        <v>2</v>
      </c>
    </row>
    <row r="47" spans="2:11" ht="27">
      <c r="B47" s="28">
        <v>101702</v>
      </c>
      <c r="C47" s="28" t="s">
        <v>125</v>
      </c>
      <c r="D47" s="28" t="s">
        <v>160</v>
      </c>
      <c r="E47" s="28">
        <v>1</v>
      </c>
      <c r="F47" s="28">
        <v>16</v>
      </c>
      <c r="G47" s="28" t="s">
        <v>226</v>
      </c>
      <c r="H47" s="54" t="s">
        <v>236</v>
      </c>
      <c r="I47" s="39" t="s">
        <v>237</v>
      </c>
      <c r="J47" s="28" t="s">
        <v>42</v>
      </c>
      <c r="K47" s="28" t="s">
        <v>1</v>
      </c>
    </row>
    <row r="48" spans="2:11" ht="54">
      <c r="B48" s="28">
        <v>101703</v>
      </c>
      <c r="C48" s="28" t="s">
        <v>128</v>
      </c>
      <c r="D48" s="28" t="s">
        <v>161</v>
      </c>
      <c r="E48" s="28">
        <v>1</v>
      </c>
      <c r="F48" s="28">
        <v>16</v>
      </c>
      <c r="G48" s="28" t="s">
        <v>226</v>
      </c>
      <c r="H48" s="28" t="s">
        <v>129</v>
      </c>
      <c r="I48" s="39" t="s">
        <v>178</v>
      </c>
      <c r="J48" s="28" t="s">
        <v>42</v>
      </c>
      <c r="K48" s="28" t="s">
        <v>3</v>
      </c>
    </row>
    <row r="49" spans="2:11" ht="54">
      <c r="B49" s="28">
        <v>101704</v>
      </c>
      <c r="C49" s="28" t="s">
        <v>131</v>
      </c>
      <c r="D49" s="28" t="s">
        <v>162</v>
      </c>
      <c r="E49" s="28">
        <v>1</v>
      </c>
      <c r="F49" s="28">
        <v>16</v>
      </c>
      <c r="G49" s="28" t="s">
        <v>226</v>
      </c>
      <c r="H49" s="28" t="s">
        <v>132</v>
      </c>
      <c r="I49" s="62" t="s">
        <v>238</v>
      </c>
      <c r="J49" s="28" t="s">
        <v>38</v>
      </c>
      <c r="K49" s="28" t="s">
        <v>1</v>
      </c>
    </row>
    <row r="50" spans="2:11" ht="54">
      <c r="B50" s="28">
        <v>101706</v>
      </c>
      <c r="C50" s="28" t="s">
        <v>133</v>
      </c>
      <c r="D50" s="28" t="s">
        <v>163</v>
      </c>
      <c r="E50" s="28">
        <v>1</v>
      </c>
      <c r="F50" s="28">
        <v>16</v>
      </c>
      <c r="G50" s="28" t="s">
        <v>226</v>
      </c>
      <c r="H50" s="28" t="s">
        <v>134</v>
      </c>
      <c r="I50" s="39" t="s">
        <v>179</v>
      </c>
      <c r="J50" s="28" t="s">
        <v>42</v>
      </c>
      <c r="K50" s="28" t="s">
        <v>1</v>
      </c>
    </row>
    <row r="51" spans="2:11" ht="40.5">
      <c r="B51" s="28">
        <v>101707</v>
      </c>
      <c r="C51" s="28" t="s">
        <v>136</v>
      </c>
      <c r="D51" s="28" t="s">
        <v>164</v>
      </c>
      <c r="E51" s="28">
        <v>1</v>
      </c>
      <c r="F51" s="28">
        <v>16</v>
      </c>
      <c r="G51" s="28" t="s">
        <v>226</v>
      </c>
      <c r="H51" s="28" t="s">
        <v>137</v>
      </c>
      <c r="I51" s="39" t="s">
        <v>177</v>
      </c>
      <c r="J51" s="28" t="s">
        <v>38</v>
      </c>
      <c r="K51" s="28" t="s">
        <v>1</v>
      </c>
    </row>
    <row r="52" spans="2:11" ht="13.5">
      <c r="B52" s="28">
        <v>101708</v>
      </c>
      <c r="C52" s="28" t="s">
        <v>139</v>
      </c>
      <c r="D52" s="28" t="s">
        <v>168</v>
      </c>
      <c r="E52" s="28">
        <v>1</v>
      </c>
      <c r="F52" s="28">
        <v>16</v>
      </c>
      <c r="G52" s="28" t="s">
        <v>226</v>
      </c>
      <c r="H52" s="28" t="s">
        <v>140</v>
      </c>
      <c r="I52" s="39"/>
      <c r="J52" s="28"/>
      <c r="K52" s="28"/>
    </row>
    <row r="53" spans="2:11" ht="13.5">
      <c r="B53" s="66"/>
      <c r="C53" s="43" t="s">
        <v>55</v>
      </c>
      <c r="D53" s="28" t="s">
        <v>168</v>
      </c>
      <c r="E53" s="28"/>
      <c r="F53" s="28"/>
      <c r="G53" s="28" t="s">
        <v>226</v>
      </c>
      <c r="H53" s="28"/>
      <c r="I53" s="39"/>
      <c r="J53" s="28"/>
      <c r="K53" s="28"/>
    </row>
    <row r="54" spans="2:11" ht="27">
      <c r="B54" s="66" t="s">
        <v>239</v>
      </c>
      <c r="C54" s="28" t="s">
        <v>199</v>
      </c>
      <c r="D54" s="28" t="s">
        <v>168</v>
      </c>
      <c r="E54" s="28">
        <v>2</v>
      </c>
      <c r="F54" s="28">
        <v>40</v>
      </c>
      <c r="G54" s="28" t="s">
        <v>226</v>
      </c>
      <c r="H54" s="28" t="s">
        <v>240</v>
      </c>
      <c r="I54" s="39" t="s">
        <v>241</v>
      </c>
      <c r="J54" s="28"/>
      <c r="K54" s="28" t="s">
        <v>6</v>
      </c>
    </row>
    <row r="55" spans="2:11" ht="40.5">
      <c r="B55" s="66" t="s">
        <v>239</v>
      </c>
      <c r="C55" s="28" t="s">
        <v>50</v>
      </c>
      <c r="D55" s="28" t="s">
        <v>168</v>
      </c>
      <c r="E55" s="28">
        <v>3</v>
      </c>
      <c r="F55" s="28">
        <v>48</v>
      </c>
      <c r="G55" s="28" t="s">
        <v>226</v>
      </c>
      <c r="H55" s="28" t="s">
        <v>242</v>
      </c>
      <c r="I55" s="39"/>
      <c r="J55" s="61"/>
      <c r="K55" s="61" t="s">
        <v>7</v>
      </c>
    </row>
    <row r="56" spans="2:11" ht="27">
      <c r="B56" s="66" t="s">
        <v>239</v>
      </c>
      <c r="C56" s="28" t="s">
        <v>196</v>
      </c>
      <c r="D56" s="28" t="s">
        <v>168</v>
      </c>
      <c r="E56" s="28">
        <v>3</v>
      </c>
      <c r="F56" s="28">
        <v>48</v>
      </c>
      <c r="G56" s="28" t="s">
        <v>226</v>
      </c>
      <c r="H56" s="28" t="s">
        <v>236</v>
      </c>
      <c r="I56" s="62" t="s">
        <v>243</v>
      </c>
      <c r="J56" s="61" t="s">
        <v>38</v>
      </c>
      <c r="K56" s="61" t="s">
        <v>7</v>
      </c>
    </row>
    <row r="57" spans="2:11" ht="27">
      <c r="B57" s="66" t="s">
        <v>239</v>
      </c>
      <c r="C57" s="54" t="s">
        <v>244</v>
      </c>
      <c r="D57" s="28" t="s">
        <v>168</v>
      </c>
      <c r="E57" s="28">
        <v>3</v>
      </c>
      <c r="F57" s="28">
        <v>48</v>
      </c>
      <c r="G57" s="28" t="s">
        <v>226</v>
      </c>
      <c r="H57" s="54" t="s">
        <v>245</v>
      </c>
      <c r="I57" s="62" t="s">
        <v>246</v>
      </c>
      <c r="J57" s="61"/>
      <c r="K57" s="61"/>
    </row>
    <row r="58" spans="2:11" ht="27">
      <c r="B58" s="66" t="s">
        <v>239</v>
      </c>
      <c r="C58" s="28" t="s">
        <v>247</v>
      </c>
      <c r="D58" s="28" t="s">
        <v>168</v>
      </c>
      <c r="E58" s="28">
        <v>3</v>
      </c>
      <c r="F58" s="28">
        <v>48</v>
      </c>
      <c r="G58" s="28" t="s">
        <v>226</v>
      </c>
      <c r="H58" s="28" t="s">
        <v>240</v>
      </c>
      <c r="I58" s="39"/>
      <c r="J58" s="61"/>
      <c r="K58" s="61"/>
    </row>
    <row r="59" spans="2:11" ht="40.5">
      <c r="B59" s="66" t="s">
        <v>239</v>
      </c>
      <c r="C59" s="28" t="s">
        <v>248</v>
      </c>
      <c r="D59" s="28" t="s">
        <v>168</v>
      </c>
      <c r="E59" s="28">
        <v>2</v>
      </c>
      <c r="F59" s="28">
        <v>32</v>
      </c>
      <c r="G59" s="28" t="s">
        <v>226</v>
      </c>
      <c r="H59" s="28" t="s">
        <v>242</v>
      </c>
      <c r="I59" s="39"/>
      <c r="J59" s="61"/>
      <c r="K59" s="61"/>
    </row>
    <row r="60" spans="2:11" ht="27">
      <c r="B60" s="66" t="s">
        <v>239</v>
      </c>
      <c r="C60" s="28" t="s">
        <v>249</v>
      </c>
      <c r="D60" s="28" t="s">
        <v>168</v>
      </c>
      <c r="E60" s="28">
        <v>2</v>
      </c>
      <c r="F60" s="28">
        <v>32</v>
      </c>
      <c r="G60" s="28" t="s">
        <v>226</v>
      </c>
      <c r="H60" s="28" t="s">
        <v>240</v>
      </c>
      <c r="I60" s="39"/>
      <c r="J60" s="61"/>
      <c r="K60" s="61"/>
    </row>
    <row r="97" ht="24.75" customHeight="1"/>
  </sheetData>
  <sheetProtection/>
  <mergeCells count="17">
    <mergeCell ref="M23:M24"/>
    <mergeCell ref="A4:A7"/>
    <mergeCell ref="C23:D23"/>
    <mergeCell ref="H23:H24"/>
    <mergeCell ref="K23:K24"/>
    <mergeCell ref="B10:H10"/>
    <mergeCell ref="I4:L5"/>
    <mergeCell ref="A1:H1"/>
    <mergeCell ref="I6:L7"/>
    <mergeCell ref="A11:A14"/>
    <mergeCell ref="E23:E24"/>
    <mergeCell ref="F23:F24"/>
    <mergeCell ref="G23:G24"/>
    <mergeCell ref="I23:I24"/>
    <mergeCell ref="J23:J24"/>
    <mergeCell ref="B23:B24"/>
    <mergeCell ref="L23:L24"/>
  </mergeCells>
  <dataValidations count="2">
    <dataValidation type="list" allowBlank="1" showInputMessage="1" showErrorMessage="1" sqref="G11:H11 G4:H4 E4 G13:H13 G15:H15">
      <formula1>$B$3:$B$45</formula1>
    </dataValidation>
    <dataValidation type="list" allowBlank="1" showInputMessage="1" showErrorMessage="1" sqref="J25:J60">
      <formula1>$Q$3:$Q$9</formula1>
    </dataValidation>
  </dataValidations>
  <printOptions/>
  <pageMargins left="0.2" right="0.2" top="0.44" bottom="0.4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zoomScale="85" zoomScaleNormal="85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" sqref="J3:J38"/>
    </sheetView>
  </sheetViews>
  <sheetFormatPr defaultColWidth="9.140625" defaultRowHeight="15"/>
  <cols>
    <col min="2" max="2" width="28.8515625" style="25" customWidth="1"/>
    <col min="3" max="3" width="25.57421875" style="0" customWidth="1"/>
    <col min="10" max="10" width="9.00390625" style="26" customWidth="1"/>
    <col min="11" max="11" width="9.00390625" style="7" customWidth="1"/>
    <col min="12" max="12" width="10.421875" style="7" customWidth="1"/>
  </cols>
  <sheetData>
    <row r="1" spans="1:14" ht="13.5">
      <c r="A1" s="101" t="s">
        <v>17</v>
      </c>
      <c r="B1" s="103" t="s">
        <v>18</v>
      </c>
      <c r="C1" s="104"/>
      <c r="D1" s="105" t="s">
        <v>19</v>
      </c>
      <c r="E1" s="107" t="s">
        <v>20</v>
      </c>
      <c r="F1" s="107" t="s">
        <v>21</v>
      </c>
      <c r="G1" s="101" t="s">
        <v>22</v>
      </c>
      <c r="H1" s="101" t="s">
        <v>25</v>
      </c>
      <c r="I1" s="101" t="s">
        <v>26</v>
      </c>
      <c r="J1" s="102" t="s">
        <v>27</v>
      </c>
      <c r="K1" s="101" t="s">
        <v>28</v>
      </c>
      <c r="L1" s="101" t="s">
        <v>215</v>
      </c>
      <c r="M1" s="100" t="s">
        <v>222</v>
      </c>
      <c r="N1" s="100" t="s">
        <v>223</v>
      </c>
    </row>
    <row r="2" spans="1:14" ht="13.5">
      <c r="A2" s="101"/>
      <c r="B2" s="40" t="s">
        <v>23</v>
      </c>
      <c r="C2" s="6" t="s">
        <v>24</v>
      </c>
      <c r="D2" s="106"/>
      <c r="E2" s="108"/>
      <c r="F2" s="108"/>
      <c r="G2" s="101"/>
      <c r="H2" s="101"/>
      <c r="I2" s="101"/>
      <c r="J2" s="102"/>
      <c r="K2" s="101"/>
      <c r="L2" s="101"/>
      <c r="M2" s="100"/>
      <c r="N2" s="100"/>
    </row>
    <row r="3" spans="1:18" ht="27">
      <c r="A3" s="29">
        <v>101202</v>
      </c>
      <c r="B3" s="28" t="s">
        <v>63</v>
      </c>
      <c r="C3" s="29" t="s">
        <v>141</v>
      </c>
      <c r="D3" s="29">
        <v>3</v>
      </c>
      <c r="E3" s="29">
        <v>48</v>
      </c>
      <c r="F3" s="29" t="s">
        <v>165</v>
      </c>
      <c r="G3" s="28" t="s">
        <v>64</v>
      </c>
      <c r="H3" s="62" t="s">
        <v>208</v>
      </c>
      <c r="I3" s="29" t="s">
        <v>42</v>
      </c>
      <c r="J3" s="61" t="s">
        <v>250</v>
      </c>
      <c r="K3" s="29" t="s">
        <v>5</v>
      </c>
      <c r="L3" s="68"/>
      <c r="M3" s="73">
        <f>1+_xlfn.IFERROR(MATCH(B3,'课表'!B$4:H$4,0),_xlfn.IFERROR(MATCH(B3,'课表'!B$6:H$6,0),_xlfn.IFERROR(MATCH(B3,'课表'!B$8:H$8,0),_xlfn.IFERROR(MATCH(B3,'课表'!B$11:H$11,0),_xlfn.IFERROR(MATCH(B3,'课表'!B$13:H$13,0),MATCH(B3,'课表'!B$15:H$15,0))))))</f>
        <v>6</v>
      </c>
      <c r="N3" s="74"/>
      <c r="Q3" s="33" t="s">
        <v>33</v>
      </c>
      <c r="R3" s="32" t="s">
        <v>31</v>
      </c>
    </row>
    <row r="4" spans="1:18" ht="40.5">
      <c r="A4" s="28">
        <v>101302</v>
      </c>
      <c r="B4" s="28" t="s">
        <v>50</v>
      </c>
      <c r="C4" s="28" t="s">
        <v>142</v>
      </c>
      <c r="D4" s="28">
        <v>3</v>
      </c>
      <c r="E4" s="28">
        <v>48</v>
      </c>
      <c r="F4" s="28" t="s">
        <v>165</v>
      </c>
      <c r="G4" s="54" t="s">
        <v>191</v>
      </c>
      <c r="H4" s="62" t="s">
        <v>194</v>
      </c>
      <c r="I4" s="28" t="s">
        <v>42</v>
      </c>
      <c r="J4" s="61" t="s">
        <v>251</v>
      </c>
      <c r="K4" s="28" t="s">
        <v>7</v>
      </c>
      <c r="L4" s="72" t="s">
        <v>221</v>
      </c>
      <c r="M4" s="73">
        <f>1+_xlfn.IFERROR(MATCH(B4,'课表'!B$4:H$4,0),_xlfn.IFERROR(MATCH(B4,'课表'!B$6:H$6,0),_xlfn.IFERROR(MATCH(B4,'课表'!B$8:H$8,0),_xlfn.IFERROR(MATCH(B4,'课表'!B$11:H$11,0),_xlfn.IFERROR(MATCH(B4,'课表'!B$13:H$13,0),MATCH(B4,'课表'!B$15:H$15,0))))))</f>
        <v>8</v>
      </c>
      <c r="N4" s="28"/>
      <c r="Q4" s="33" t="s">
        <v>39</v>
      </c>
      <c r="R4" s="32" t="s">
        <v>2</v>
      </c>
    </row>
    <row r="5" spans="1:18" ht="27">
      <c r="A5" s="29">
        <v>101311</v>
      </c>
      <c r="B5" s="28" t="s">
        <v>70</v>
      </c>
      <c r="C5" s="29" t="s">
        <v>143</v>
      </c>
      <c r="D5" s="29">
        <v>3</v>
      </c>
      <c r="E5" s="29">
        <v>48</v>
      </c>
      <c r="F5" s="29" t="s">
        <v>165</v>
      </c>
      <c r="G5" s="28" t="s">
        <v>71</v>
      </c>
      <c r="H5" s="62" t="s">
        <v>40</v>
      </c>
      <c r="I5" s="29" t="s">
        <v>42</v>
      </c>
      <c r="J5" s="61" t="s">
        <v>252</v>
      </c>
      <c r="K5" s="29" t="s">
        <v>1</v>
      </c>
      <c r="L5" s="69" t="s">
        <v>224</v>
      </c>
      <c r="M5" s="73">
        <f>1+_xlfn.IFERROR(MATCH(B5,'课表'!B$4:H$4,0),_xlfn.IFERROR(MATCH(B5,'课表'!B$6:H$6,0),_xlfn.IFERROR(MATCH(B5,'课表'!B$8:H$8,0),_xlfn.IFERROR(MATCH(B5,'课表'!B$11:H$11,0),_xlfn.IFERROR(MATCH(B5,'课表'!B$13:H$13,0),MATCH(B5,'课表'!B$15:H$15,0))))))</f>
        <v>2</v>
      </c>
      <c r="N5" s="74"/>
      <c r="Q5" s="33" t="s">
        <v>35</v>
      </c>
      <c r="R5" s="32" t="s">
        <v>3</v>
      </c>
    </row>
    <row r="6" spans="1:18" ht="22.5" customHeight="1">
      <c r="A6" s="29">
        <v>101313</v>
      </c>
      <c r="B6" s="28" t="s">
        <v>73</v>
      </c>
      <c r="C6" s="29" t="s">
        <v>144</v>
      </c>
      <c r="D6" s="29">
        <v>3</v>
      </c>
      <c r="E6" s="29">
        <v>48</v>
      </c>
      <c r="F6" s="29" t="s">
        <v>165</v>
      </c>
      <c r="G6" s="28" t="s">
        <v>74</v>
      </c>
      <c r="H6" s="62" t="s">
        <v>170</v>
      </c>
      <c r="I6" s="29" t="s">
        <v>42</v>
      </c>
      <c r="J6" s="61" t="s">
        <v>257</v>
      </c>
      <c r="K6" s="30" t="s">
        <v>2</v>
      </c>
      <c r="L6" s="30"/>
      <c r="M6" s="73">
        <f>1+_xlfn.IFERROR(MATCH(B6,'课表'!B$4:H$4,0),_xlfn.IFERROR(MATCH(B6,'课表'!B$6:H$6,0),_xlfn.IFERROR(MATCH(B6,'课表'!B$8:H$8,0),_xlfn.IFERROR(MATCH(B6,'课表'!B$11:H$11,0),_xlfn.IFERROR(MATCH(B6,'课表'!B$13:H$13,0),MATCH(B6,'课表'!B$15:H$15,0))))))</f>
        <v>3</v>
      </c>
      <c r="N6" s="29"/>
      <c r="Q6" s="33" t="s">
        <v>36</v>
      </c>
      <c r="R6" s="32" t="s">
        <v>4</v>
      </c>
    </row>
    <row r="7" spans="1:18" ht="40.5">
      <c r="A7" s="29">
        <v>101314</v>
      </c>
      <c r="B7" s="28" t="s">
        <v>76</v>
      </c>
      <c r="C7" s="29" t="s">
        <v>145</v>
      </c>
      <c r="D7" s="29">
        <v>3</v>
      </c>
      <c r="E7" s="29">
        <v>48</v>
      </c>
      <c r="F7" s="29" t="s">
        <v>165</v>
      </c>
      <c r="G7" s="28" t="s">
        <v>77</v>
      </c>
      <c r="H7" s="64" t="s">
        <v>213</v>
      </c>
      <c r="I7" s="31" t="s">
        <v>38</v>
      </c>
      <c r="J7" s="61" t="s">
        <v>254</v>
      </c>
      <c r="K7" s="30" t="s">
        <v>1</v>
      </c>
      <c r="L7" s="69" t="s">
        <v>224</v>
      </c>
      <c r="M7" s="73">
        <f>1+_xlfn.IFERROR(MATCH(B7,'课表'!B$4:H$4,0),_xlfn.IFERROR(MATCH(B7,'课表'!B$6:H$6,0),_xlfn.IFERROR(MATCH(B7,'课表'!B$8:H$8,0),_xlfn.IFERROR(MATCH(B7,'课表'!B$11:H$11,0),_xlfn.IFERROR(MATCH(B7,'课表'!B$13:H$13,0),MATCH(B7,'课表'!B$15:H$15,0))))))</f>
        <v>2</v>
      </c>
      <c r="N7" s="29"/>
      <c r="O7" t="s">
        <v>184</v>
      </c>
      <c r="Q7" s="33" t="s">
        <v>34</v>
      </c>
      <c r="R7" s="32" t="s">
        <v>5</v>
      </c>
    </row>
    <row r="8" spans="1:18" ht="54">
      <c r="A8" s="29">
        <v>101315</v>
      </c>
      <c r="B8" s="28" t="s">
        <v>79</v>
      </c>
      <c r="C8" s="29" t="s">
        <v>146</v>
      </c>
      <c r="D8" s="29">
        <v>3</v>
      </c>
      <c r="E8" s="29">
        <v>48</v>
      </c>
      <c r="F8" s="29" t="s">
        <v>165</v>
      </c>
      <c r="G8" s="54" t="s">
        <v>190</v>
      </c>
      <c r="H8" s="62" t="s">
        <v>212</v>
      </c>
      <c r="I8" s="29" t="s">
        <v>38</v>
      </c>
      <c r="J8" s="61" t="s">
        <v>263</v>
      </c>
      <c r="K8" s="29" t="s">
        <v>3</v>
      </c>
      <c r="L8" s="29"/>
      <c r="M8" s="73">
        <f>1+_xlfn.IFERROR(MATCH(B8,'课表'!B$4:H$4,0),_xlfn.IFERROR(MATCH(B8,'课表'!B$6:H$6,0),_xlfn.IFERROR(MATCH(B8,'课表'!B$8:H$8,0),_xlfn.IFERROR(MATCH(B8,'课表'!B$11:H$11,0),_xlfn.IFERROR(MATCH(B8,'课表'!B$13:H$13,0),MATCH(B8,'课表'!B$15:H$15,0))))))</f>
        <v>4</v>
      </c>
      <c r="N8" s="29"/>
      <c r="O8">
        <v>4</v>
      </c>
      <c r="Q8" s="33" t="s">
        <v>37</v>
      </c>
      <c r="R8" s="32" t="s">
        <v>6</v>
      </c>
    </row>
    <row r="9" spans="1:18" ht="40.5">
      <c r="A9" s="29">
        <v>101316</v>
      </c>
      <c r="B9" s="28" t="s">
        <v>82</v>
      </c>
      <c r="C9" s="29" t="s">
        <v>147</v>
      </c>
      <c r="D9" s="29">
        <v>3</v>
      </c>
      <c r="E9" s="29">
        <v>48</v>
      </c>
      <c r="F9" s="29" t="s">
        <v>165</v>
      </c>
      <c r="G9" s="28" t="s">
        <v>83</v>
      </c>
      <c r="H9" s="62" t="s">
        <v>188</v>
      </c>
      <c r="I9" s="29" t="s">
        <v>42</v>
      </c>
      <c r="J9" s="61" t="s">
        <v>264</v>
      </c>
      <c r="K9" s="29" t="s">
        <v>4</v>
      </c>
      <c r="L9" s="58" t="s">
        <v>219</v>
      </c>
      <c r="M9" s="73">
        <f>1+_xlfn.IFERROR(MATCH(B9,'课表'!B$4:H$4,0),_xlfn.IFERROR(MATCH(B9,'课表'!B$6:H$6,0),_xlfn.IFERROR(MATCH(B9,'课表'!B$8:H$8,0),_xlfn.IFERROR(MATCH(B9,'课表'!B$11:H$11,0),_xlfn.IFERROR(MATCH(B9,'课表'!B$13:H$13,0),MATCH(B9,'课表'!B$15:H$15,0))))))</f>
        <v>5</v>
      </c>
      <c r="N9" s="29"/>
      <c r="R9" s="32" t="s">
        <v>7</v>
      </c>
    </row>
    <row r="10" spans="1:18" ht="40.5">
      <c r="A10" s="29">
        <v>101317</v>
      </c>
      <c r="B10" s="28" t="s">
        <v>85</v>
      </c>
      <c r="C10" s="29" t="s">
        <v>148</v>
      </c>
      <c r="D10" s="29">
        <v>3</v>
      </c>
      <c r="E10" s="29">
        <v>48</v>
      </c>
      <c r="F10" s="29" t="s">
        <v>165</v>
      </c>
      <c r="G10" s="28" t="s">
        <v>86</v>
      </c>
      <c r="H10" s="62" t="s">
        <v>170</v>
      </c>
      <c r="I10" s="29" t="s">
        <v>38</v>
      </c>
      <c r="J10" s="61" t="s">
        <v>254</v>
      </c>
      <c r="K10" s="29" t="s">
        <v>3</v>
      </c>
      <c r="L10" s="29"/>
      <c r="M10" s="73">
        <f>1+_xlfn.IFERROR(MATCH(B10,'课表'!B$4:H$4,0),_xlfn.IFERROR(MATCH(B10,'课表'!B$6:H$6,0),_xlfn.IFERROR(MATCH(B10,'课表'!B$8:H$8,0),_xlfn.IFERROR(MATCH(B10,'课表'!B$11:H$11,0),_xlfn.IFERROR(MATCH(B10,'课表'!B$13:H$13,0),MATCH(B10,'课表'!B$15:H$15,0))))))</f>
        <v>4</v>
      </c>
      <c r="N10" s="29"/>
      <c r="R10" s="32"/>
    </row>
    <row r="11" spans="1:18" ht="40.5">
      <c r="A11" s="29">
        <v>101319</v>
      </c>
      <c r="B11" s="28" t="s">
        <v>88</v>
      </c>
      <c r="C11" s="29" t="s">
        <v>149</v>
      </c>
      <c r="D11" s="29">
        <v>3</v>
      </c>
      <c r="E11" s="29">
        <v>48</v>
      </c>
      <c r="F11" s="29" t="s">
        <v>165</v>
      </c>
      <c r="G11" s="28" t="s">
        <v>89</v>
      </c>
      <c r="H11" s="62" t="s">
        <v>170</v>
      </c>
      <c r="I11" s="29" t="s">
        <v>38</v>
      </c>
      <c r="J11" s="61" t="s">
        <v>254</v>
      </c>
      <c r="K11" s="29" t="s">
        <v>5</v>
      </c>
      <c r="L11" s="29"/>
      <c r="M11" s="73">
        <f>1+_xlfn.IFERROR(MATCH(B11,'课表'!B$4:H$4,0),_xlfn.IFERROR(MATCH(B11,'课表'!B$6:H$6,0),_xlfn.IFERROR(MATCH(B11,'课表'!B$8:H$8,0),_xlfn.IFERROR(MATCH(B11,'课表'!B$11:H$11,0),_xlfn.IFERROR(MATCH(B11,'课表'!B$13:H$13,0),MATCH(B11,'课表'!B$15:H$15,0))))))</f>
        <v>6</v>
      </c>
      <c r="N11" s="29"/>
      <c r="R11" s="32"/>
    </row>
    <row r="12" spans="1:15" ht="27">
      <c r="A12" s="29">
        <v>101320</v>
      </c>
      <c r="B12" s="28" t="s">
        <v>91</v>
      </c>
      <c r="C12" s="29" t="s">
        <v>150</v>
      </c>
      <c r="D12" s="29">
        <v>3</v>
      </c>
      <c r="E12" s="29">
        <v>48</v>
      </c>
      <c r="F12" s="29" t="s">
        <v>165</v>
      </c>
      <c r="G12" s="29" t="s">
        <v>92</v>
      </c>
      <c r="H12" s="34" t="s">
        <v>170</v>
      </c>
      <c r="I12" s="29"/>
      <c r="J12" s="61"/>
      <c r="K12" s="29"/>
      <c r="L12" s="29"/>
      <c r="M12" s="73" t="e">
        <f>1+_xlfn.IFERROR(MATCH(B12,'课表'!B$4:H$4,0),_xlfn.IFERROR(MATCH(B12,'课表'!B$6:H$6,0),_xlfn.IFERROR(MATCH(B12,'课表'!B$8:H$8,0),_xlfn.IFERROR(MATCH(B12,'课表'!B$11:H$11,0),_xlfn.IFERROR(MATCH(B12,'课表'!B$13:H$13,0),MATCH(B12,'课表'!B$15:H$15,0))))))</f>
        <v>#N/A</v>
      </c>
      <c r="N12" s="29"/>
      <c r="O12" s="57" t="s">
        <v>180</v>
      </c>
    </row>
    <row r="13" spans="1:14" ht="27">
      <c r="A13" s="29">
        <v>101399</v>
      </c>
      <c r="B13" s="28" t="s">
        <v>94</v>
      </c>
      <c r="C13" s="29" t="s">
        <v>151</v>
      </c>
      <c r="D13" s="29">
        <v>1</v>
      </c>
      <c r="E13" s="29">
        <v>16</v>
      </c>
      <c r="F13" s="29" t="s">
        <v>165</v>
      </c>
      <c r="G13" s="29" t="s">
        <v>171</v>
      </c>
      <c r="H13" s="34" t="s">
        <v>225</v>
      </c>
      <c r="I13" s="29" t="s">
        <v>38</v>
      </c>
      <c r="J13" s="61" t="s">
        <v>262</v>
      </c>
      <c r="K13" s="29" t="s">
        <v>5</v>
      </c>
      <c r="L13" s="29"/>
      <c r="M13" s="73">
        <f>1+_xlfn.IFERROR(MATCH(B13,'课表'!B$4:H$4,0),_xlfn.IFERROR(MATCH(B13,'课表'!B$6:H$6,0),_xlfn.IFERROR(MATCH(B13,'课表'!B$8:H$8,0),_xlfn.IFERROR(MATCH(B13,'课表'!B$11:H$11,0),_xlfn.IFERROR(MATCH(B13,'课表'!B$13:H$13,0),MATCH(B13,'课表'!B$15:H$15,0))))))</f>
        <v>6</v>
      </c>
      <c r="N13" s="29"/>
    </row>
    <row r="14" spans="1:15" ht="40.5">
      <c r="A14" s="29">
        <v>101502</v>
      </c>
      <c r="B14" s="28" t="s">
        <v>97</v>
      </c>
      <c r="C14" s="29" t="s">
        <v>152</v>
      </c>
      <c r="D14" s="29">
        <v>2</v>
      </c>
      <c r="E14" s="29">
        <v>32</v>
      </c>
      <c r="F14" s="29" t="s">
        <v>165</v>
      </c>
      <c r="G14" s="29" t="s">
        <v>98</v>
      </c>
      <c r="H14" s="34" t="s">
        <v>172</v>
      </c>
      <c r="I14" s="29" t="s">
        <v>38</v>
      </c>
      <c r="J14" s="61" t="s">
        <v>251</v>
      </c>
      <c r="K14" s="29" t="s">
        <v>2</v>
      </c>
      <c r="L14" s="29"/>
      <c r="M14" s="73">
        <f>1+_xlfn.IFERROR(MATCH(B14,'课表'!B$4:H$4,0),_xlfn.IFERROR(MATCH(B14,'课表'!B$6:H$6,0),_xlfn.IFERROR(MATCH(B14,'课表'!B$8:H$8,0),_xlfn.IFERROR(MATCH(B14,'课表'!B$11:H$11,0),_xlfn.IFERROR(MATCH(B14,'课表'!B$13:H$13,0),MATCH(B14,'课表'!B$15:H$15,0))))))</f>
        <v>3</v>
      </c>
      <c r="N14" s="29"/>
      <c r="O14" s="51" t="s">
        <v>185</v>
      </c>
    </row>
    <row r="15" spans="1:14" ht="40.5">
      <c r="A15" s="29">
        <v>101503</v>
      </c>
      <c r="B15" s="28" t="s">
        <v>100</v>
      </c>
      <c r="C15" s="29" t="s">
        <v>153</v>
      </c>
      <c r="D15" s="29">
        <v>2</v>
      </c>
      <c r="E15" s="29">
        <v>32</v>
      </c>
      <c r="F15" s="29" t="s">
        <v>165</v>
      </c>
      <c r="G15" s="29" t="s">
        <v>101</v>
      </c>
      <c r="H15" s="55" t="s">
        <v>210</v>
      </c>
      <c r="I15" s="29" t="s">
        <v>38</v>
      </c>
      <c r="J15" s="61" t="s">
        <v>266</v>
      </c>
      <c r="K15" s="29" t="s">
        <v>4</v>
      </c>
      <c r="L15" s="58" t="s">
        <v>209</v>
      </c>
      <c r="M15" s="73">
        <f>1+_xlfn.IFERROR(MATCH(B15,'课表'!B$4:H$4,0),_xlfn.IFERROR(MATCH(B15,'课表'!B$6:H$6,0),_xlfn.IFERROR(MATCH(B15,'课表'!B$8:H$8,0),_xlfn.IFERROR(MATCH(B15,'课表'!B$11:H$11,0),_xlfn.IFERROR(MATCH(B15,'课表'!B$13:H$13,0),MATCH(B15,'课表'!B$15:H$15,0))))))</f>
        <v>5</v>
      </c>
      <c r="N15" s="29"/>
    </row>
    <row r="16" spans="1:14" ht="27">
      <c r="A16" s="29">
        <v>101504</v>
      </c>
      <c r="B16" s="28" t="s">
        <v>103</v>
      </c>
      <c r="C16" s="29" t="s">
        <v>154</v>
      </c>
      <c r="D16" s="29">
        <v>2</v>
      </c>
      <c r="E16" s="29">
        <v>32</v>
      </c>
      <c r="F16" s="29" t="s">
        <v>165</v>
      </c>
      <c r="G16" s="29" t="s">
        <v>104</v>
      </c>
      <c r="H16" s="34" t="s">
        <v>174</v>
      </c>
      <c r="I16" s="29" t="s">
        <v>38</v>
      </c>
      <c r="J16" s="61" t="s">
        <v>267</v>
      </c>
      <c r="K16" s="29" t="s">
        <v>4</v>
      </c>
      <c r="L16" s="29"/>
      <c r="M16" s="73">
        <f>1+_xlfn.IFERROR(MATCH(B16,'课表'!B$4:H$4,0),_xlfn.IFERROR(MATCH(B16,'课表'!B$6:H$6,0),_xlfn.IFERROR(MATCH(B16,'课表'!B$8:H$8,0),_xlfn.IFERROR(MATCH(B16,'课表'!B$11:H$11,0),_xlfn.IFERROR(MATCH(B16,'课表'!B$13:H$13,0),MATCH(B16,'课表'!B$15:H$15,0))))))</f>
        <v>5</v>
      </c>
      <c r="N16" s="29"/>
    </row>
    <row r="17" spans="1:16" ht="57" customHeight="1">
      <c r="A17" s="29">
        <v>101506</v>
      </c>
      <c r="B17" s="28" t="s">
        <v>106</v>
      </c>
      <c r="C17" s="29" t="s">
        <v>155</v>
      </c>
      <c r="D17" s="29">
        <v>2</v>
      </c>
      <c r="E17" s="29">
        <v>32</v>
      </c>
      <c r="F17" s="29" t="s">
        <v>165</v>
      </c>
      <c r="G17" s="29" t="s">
        <v>107</v>
      </c>
      <c r="H17" s="34" t="s">
        <v>172</v>
      </c>
      <c r="I17" s="29" t="s">
        <v>42</v>
      </c>
      <c r="J17" s="61" t="s">
        <v>259</v>
      </c>
      <c r="K17" s="29" t="s">
        <v>3</v>
      </c>
      <c r="L17" s="29"/>
      <c r="M17" s="73">
        <f>1+_xlfn.IFERROR(MATCH(B17,'课表'!B$4:H$4,0),_xlfn.IFERROR(MATCH(B17,'课表'!B$6:H$6,0),_xlfn.IFERROR(MATCH(B17,'课表'!B$8:H$8,0),_xlfn.IFERROR(MATCH(B17,'课表'!B$11:H$11,0),_xlfn.IFERROR(MATCH(B17,'课表'!B$13:H$13,0),MATCH(B17,'课表'!B$15:H$15,0))))))</f>
        <v>4</v>
      </c>
      <c r="N17" s="29"/>
      <c r="O17" s="52" t="s">
        <v>186</v>
      </c>
      <c r="P17" s="51" t="s">
        <v>187</v>
      </c>
    </row>
    <row r="18" spans="1:15" ht="54">
      <c r="A18" s="29">
        <v>101507</v>
      </c>
      <c r="B18" s="28" t="s">
        <v>44</v>
      </c>
      <c r="C18" s="29" t="s">
        <v>166</v>
      </c>
      <c r="D18" s="29">
        <v>2</v>
      </c>
      <c r="E18" s="29">
        <v>32</v>
      </c>
      <c r="F18" s="29" t="s">
        <v>165</v>
      </c>
      <c r="G18" s="29" t="s">
        <v>109</v>
      </c>
      <c r="H18" s="41" t="s">
        <v>172</v>
      </c>
      <c r="I18" s="29" t="s">
        <v>38</v>
      </c>
      <c r="J18" s="61" t="s">
        <v>267</v>
      </c>
      <c r="K18" s="29" t="s">
        <v>5</v>
      </c>
      <c r="L18" s="29"/>
      <c r="M18" s="73">
        <f>1+_xlfn.IFERROR(MATCH(B18,'课表'!B$4:H$4,0),_xlfn.IFERROR(MATCH(B18,'课表'!B$6:H$6,0),_xlfn.IFERROR(MATCH(B18,'课表'!B$8:H$8,0),_xlfn.IFERROR(MATCH(B18,'课表'!B$11:H$11,0),_xlfn.IFERROR(MATCH(B18,'课表'!B$13:H$13,0),MATCH(B18,'课表'!B$15:H$15,0))))))</f>
        <v>6</v>
      </c>
      <c r="N18" s="29"/>
      <c r="O18">
        <v>4</v>
      </c>
    </row>
    <row r="19" spans="1:14" ht="40.5">
      <c r="A19" s="29">
        <v>101508</v>
      </c>
      <c r="B19" s="28" t="s">
        <v>111</v>
      </c>
      <c r="C19" s="29" t="s">
        <v>156</v>
      </c>
      <c r="D19" s="29">
        <v>2</v>
      </c>
      <c r="E19" s="29">
        <v>32</v>
      </c>
      <c r="F19" s="29" t="s">
        <v>165</v>
      </c>
      <c r="G19" s="53" t="s">
        <v>192</v>
      </c>
      <c r="H19" s="41" t="s">
        <v>172</v>
      </c>
      <c r="I19" s="29" t="s">
        <v>42</v>
      </c>
      <c r="J19" s="61" t="s">
        <v>260</v>
      </c>
      <c r="K19" s="29" t="s">
        <v>3</v>
      </c>
      <c r="L19" s="29"/>
      <c r="M19" s="73">
        <f>1+_xlfn.IFERROR(MATCH(B19,'课表'!B$4:H$4,0),_xlfn.IFERROR(MATCH(B19,'课表'!B$6:H$6,0),_xlfn.IFERROR(MATCH(B19,'课表'!B$8:H$8,0),_xlfn.IFERROR(MATCH(B19,'课表'!B$11:H$11,0),_xlfn.IFERROR(MATCH(B19,'课表'!B$13:H$13,0),MATCH(B19,'课表'!B$15:H$15,0))))))</f>
        <v>4</v>
      </c>
      <c r="N19" s="29"/>
    </row>
    <row r="20" spans="1:14" ht="40.5">
      <c r="A20" s="29">
        <v>101509</v>
      </c>
      <c r="B20" s="28" t="s">
        <v>113</v>
      </c>
      <c r="C20" s="29" t="s">
        <v>167</v>
      </c>
      <c r="D20" s="29">
        <v>2</v>
      </c>
      <c r="E20" s="29">
        <v>32</v>
      </c>
      <c r="F20" s="29" t="s">
        <v>165</v>
      </c>
      <c r="G20" s="29" t="s">
        <v>114</v>
      </c>
      <c r="H20" s="41" t="s">
        <v>173</v>
      </c>
      <c r="I20" s="29" t="s">
        <v>38</v>
      </c>
      <c r="J20" s="61" t="s">
        <v>267</v>
      </c>
      <c r="K20" s="29" t="s">
        <v>4</v>
      </c>
      <c r="L20" s="58" t="s">
        <v>219</v>
      </c>
      <c r="M20" s="73">
        <f>1+_xlfn.IFERROR(MATCH(B20,'课表'!B$4:H$4,0),_xlfn.IFERROR(MATCH(B20,'课表'!B$6:H$6,0),_xlfn.IFERROR(MATCH(B20,'课表'!B$8:H$8,0),_xlfn.IFERROR(MATCH(B20,'课表'!B$11:H$11,0),_xlfn.IFERROR(MATCH(B20,'课表'!B$13:H$13,0),MATCH(B20,'课表'!B$15:H$15,0))))))</f>
        <v>5</v>
      </c>
      <c r="N20" s="29"/>
    </row>
    <row r="21" spans="1:15" ht="27">
      <c r="A21" s="29">
        <v>101511</v>
      </c>
      <c r="B21" s="66" t="s">
        <v>175</v>
      </c>
      <c r="C21" s="29" t="s">
        <v>157</v>
      </c>
      <c r="D21" s="29">
        <v>2</v>
      </c>
      <c r="E21" s="29">
        <v>32</v>
      </c>
      <c r="F21" s="29" t="s">
        <v>165</v>
      </c>
      <c r="G21" s="29" t="s">
        <v>117</v>
      </c>
      <c r="H21" s="55" t="s">
        <v>195</v>
      </c>
      <c r="I21" s="29" t="s">
        <v>42</v>
      </c>
      <c r="J21" s="61" t="s">
        <v>251</v>
      </c>
      <c r="K21" s="29" t="s">
        <v>6</v>
      </c>
      <c r="L21" s="53" t="s">
        <v>220</v>
      </c>
      <c r="M21" s="73">
        <f>1+_xlfn.IFERROR(MATCH(B21,'课表'!B$4:H$4,0),_xlfn.IFERROR(MATCH(B21,'课表'!B$6:H$6,0),_xlfn.IFERROR(MATCH(B21,'课表'!B$8:H$8,0),_xlfn.IFERROR(MATCH(B21,'课表'!B$11:H$11,0),_xlfn.IFERROR(MATCH(B21,'课表'!B$13:H$13,0),MATCH(B21,'课表'!B$15:H$15,0))))))</f>
        <v>7</v>
      </c>
      <c r="N21" s="29"/>
      <c r="O21">
        <v>4</v>
      </c>
    </row>
    <row r="22" spans="1:14" ht="40.5">
      <c r="A22" s="29">
        <v>101517</v>
      </c>
      <c r="B22" s="28" t="s">
        <v>119</v>
      </c>
      <c r="C22" s="29" t="s">
        <v>158</v>
      </c>
      <c r="D22" s="29">
        <v>1</v>
      </c>
      <c r="E22" s="29">
        <v>16</v>
      </c>
      <c r="F22" s="29" t="s">
        <v>165</v>
      </c>
      <c r="G22" s="29" t="s">
        <v>120</v>
      </c>
      <c r="H22" s="62" t="s">
        <v>218</v>
      </c>
      <c r="I22" s="29" t="s">
        <v>42</v>
      </c>
      <c r="J22" s="61" t="s">
        <v>265</v>
      </c>
      <c r="K22" s="30" t="s">
        <v>4</v>
      </c>
      <c r="L22" s="30"/>
      <c r="M22" s="73">
        <f>1+_xlfn.IFERROR(MATCH(B22,'课表'!B$4:H$4,0),_xlfn.IFERROR(MATCH(B22,'课表'!B$6:H$6,0),_xlfn.IFERROR(MATCH(B22,'课表'!B$8:H$8,0),_xlfn.IFERROR(MATCH(B22,'课表'!B$11:H$11,0),_xlfn.IFERROR(MATCH(B22,'课表'!B$13:H$13,0),MATCH(B22,'课表'!B$15:H$15,0))))))</f>
        <v>5</v>
      </c>
      <c r="N22" s="29"/>
    </row>
    <row r="23" spans="1:15" ht="27">
      <c r="A23" s="29">
        <v>101701</v>
      </c>
      <c r="B23" s="54" t="s">
        <v>203</v>
      </c>
      <c r="C23" s="29" t="s">
        <v>159</v>
      </c>
      <c r="D23" s="29">
        <v>2</v>
      </c>
      <c r="E23" s="29">
        <v>32</v>
      </c>
      <c r="F23" s="29" t="s">
        <v>165</v>
      </c>
      <c r="G23" s="29" t="s">
        <v>123</v>
      </c>
      <c r="H23" s="64" t="s">
        <v>205</v>
      </c>
      <c r="I23" s="31" t="s">
        <v>38</v>
      </c>
      <c r="J23" s="61" t="s">
        <v>258</v>
      </c>
      <c r="K23" s="30" t="s">
        <v>2</v>
      </c>
      <c r="L23" s="30"/>
      <c r="M23" s="73">
        <f>1+_xlfn.IFERROR(MATCH(B23,'课表'!B$4:H$4,0),_xlfn.IFERROR(MATCH(B23,'课表'!B$6:H$6,0),_xlfn.IFERROR(MATCH(B23,'课表'!B$8:H$8,0),_xlfn.IFERROR(MATCH(B23,'课表'!B$11:H$11,0),_xlfn.IFERROR(MATCH(B23,'课表'!B$13:H$13,0),MATCH(B23,'课表'!B$15:H$15,0))))))</f>
        <v>3</v>
      </c>
      <c r="N23" s="29"/>
      <c r="O23" t="s">
        <v>176</v>
      </c>
    </row>
    <row r="24" spans="1:14" ht="24.75" customHeight="1">
      <c r="A24" s="29"/>
      <c r="B24" s="54" t="s">
        <v>204</v>
      </c>
      <c r="C24" s="29" t="s">
        <v>159</v>
      </c>
      <c r="D24" s="29">
        <v>2</v>
      </c>
      <c r="E24" s="29">
        <v>32</v>
      </c>
      <c r="F24" s="29" t="s">
        <v>165</v>
      </c>
      <c r="G24" s="29" t="s">
        <v>123</v>
      </c>
      <c r="H24" s="64" t="s">
        <v>206</v>
      </c>
      <c r="I24" s="31" t="s">
        <v>38</v>
      </c>
      <c r="J24" s="61" t="s">
        <v>258</v>
      </c>
      <c r="K24" s="30" t="s">
        <v>2</v>
      </c>
      <c r="L24" s="30"/>
      <c r="M24" s="73">
        <f>1+_xlfn.IFERROR(MATCH(B24,'课表'!B$4:H$4,0),_xlfn.IFERROR(MATCH(B24,'课表'!B$6:H$6,0),_xlfn.IFERROR(MATCH(B24,'课表'!B$8:H$8,0),_xlfn.IFERROR(MATCH(B24,'课表'!B$11:H$11,0),_xlfn.IFERROR(MATCH(B24,'课表'!B$13:H$13,0),MATCH(B24,'课表'!B$15:H$15,0))))))</f>
        <v>3</v>
      </c>
      <c r="N24" s="29"/>
    </row>
    <row r="25" spans="1:15" ht="27">
      <c r="A25" s="29">
        <v>101702</v>
      </c>
      <c r="B25" s="28" t="s">
        <v>125</v>
      </c>
      <c r="C25" s="29" t="s">
        <v>160</v>
      </c>
      <c r="D25" s="29">
        <v>1</v>
      </c>
      <c r="E25" s="29">
        <v>16</v>
      </c>
      <c r="F25" s="29" t="s">
        <v>165</v>
      </c>
      <c r="G25" s="53" t="s">
        <v>182</v>
      </c>
      <c r="H25" s="62" t="s">
        <v>189</v>
      </c>
      <c r="I25" s="29" t="s">
        <v>42</v>
      </c>
      <c r="J25" s="61" t="s">
        <v>250</v>
      </c>
      <c r="K25" s="30" t="s">
        <v>1</v>
      </c>
      <c r="L25" s="30"/>
      <c r="M25" s="73">
        <f>1+_xlfn.IFERROR(MATCH(B25,'课表'!B$4:H$4,0),_xlfn.IFERROR(MATCH(B25,'课表'!B$6:H$6,0),_xlfn.IFERROR(MATCH(B25,'课表'!B$8:H$8,0),_xlfn.IFERROR(MATCH(B25,'课表'!B$11:H$11,0),_xlfn.IFERROR(MATCH(B25,'课表'!B$13:H$13,0),MATCH(B25,'课表'!B$15:H$15,0))))))</f>
        <v>2</v>
      </c>
      <c r="N25" s="29"/>
      <c r="O25">
        <v>4</v>
      </c>
    </row>
    <row r="26" spans="1:14" ht="40.5">
      <c r="A26" s="29">
        <v>101703</v>
      </c>
      <c r="B26" s="28" t="s">
        <v>128</v>
      </c>
      <c r="C26" s="29" t="s">
        <v>161</v>
      </c>
      <c r="D26" s="29">
        <v>1</v>
      </c>
      <c r="E26" s="29">
        <v>16</v>
      </c>
      <c r="F26" s="29" t="s">
        <v>165</v>
      </c>
      <c r="G26" s="29" t="s">
        <v>129</v>
      </c>
      <c r="H26" s="62" t="s">
        <v>178</v>
      </c>
      <c r="I26" s="29" t="s">
        <v>42</v>
      </c>
      <c r="J26" s="61" t="s">
        <v>261</v>
      </c>
      <c r="K26" s="29" t="s">
        <v>3</v>
      </c>
      <c r="L26" s="29"/>
      <c r="M26" s="73">
        <f>1+_xlfn.IFERROR(MATCH(B26,'课表'!B$4:H$4,0),_xlfn.IFERROR(MATCH(B26,'课表'!B$6:H$6,0),_xlfn.IFERROR(MATCH(B26,'课表'!B$8:H$8,0),_xlfn.IFERROR(MATCH(B26,'课表'!B$11:H$11,0),_xlfn.IFERROR(MATCH(B26,'课表'!B$13:H$13,0),MATCH(B26,'课表'!B$15:H$15,0))))))</f>
        <v>4</v>
      </c>
      <c r="N26" s="29"/>
    </row>
    <row r="27" spans="1:14" ht="40.5">
      <c r="A27" s="29">
        <v>101704</v>
      </c>
      <c r="B27" s="28" t="s">
        <v>131</v>
      </c>
      <c r="C27" s="29" t="s">
        <v>162</v>
      </c>
      <c r="D27" s="29">
        <v>1</v>
      </c>
      <c r="E27" s="29">
        <v>16</v>
      </c>
      <c r="F27" s="29" t="s">
        <v>165</v>
      </c>
      <c r="G27" s="29" t="s">
        <v>132</v>
      </c>
      <c r="H27" s="62" t="s">
        <v>211</v>
      </c>
      <c r="I27" s="29" t="s">
        <v>38</v>
      </c>
      <c r="J27" s="61" t="s">
        <v>255</v>
      </c>
      <c r="K27" s="29" t="s">
        <v>1</v>
      </c>
      <c r="L27" s="29"/>
      <c r="M27" s="73">
        <f>1+_xlfn.IFERROR(MATCH(B27,'课表'!B$4:H$4,0),_xlfn.IFERROR(MATCH(B27,'课表'!B$6:H$6,0),_xlfn.IFERROR(MATCH(B27,'课表'!B$8:H$8,0),_xlfn.IFERROR(MATCH(B27,'课表'!B$11:H$11,0),_xlfn.IFERROR(MATCH(B27,'课表'!B$13:H$13,0),MATCH(B27,'课表'!B$15:H$15,0))))))</f>
        <v>2</v>
      </c>
      <c r="N27" s="29"/>
    </row>
    <row r="28" spans="1:15" ht="40.5">
      <c r="A28" s="29">
        <v>101706</v>
      </c>
      <c r="B28" s="28" t="s">
        <v>133</v>
      </c>
      <c r="C28" s="29" t="s">
        <v>163</v>
      </c>
      <c r="D28" s="29">
        <v>1</v>
      </c>
      <c r="E28" s="29">
        <v>16</v>
      </c>
      <c r="F28" s="29" t="s">
        <v>165</v>
      </c>
      <c r="G28" s="29" t="s">
        <v>134</v>
      </c>
      <c r="H28" s="62" t="s">
        <v>179</v>
      </c>
      <c r="I28" s="29" t="s">
        <v>42</v>
      </c>
      <c r="J28" s="61" t="s">
        <v>253</v>
      </c>
      <c r="K28" s="29" t="s">
        <v>1</v>
      </c>
      <c r="L28" s="69" t="s">
        <v>224</v>
      </c>
      <c r="M28" s="73">
        <f>1+_xlfn.IFERROR(MATCH(B28,'课表'!B$4:H$4,0),_xlfn.IFERROR(MATCH(B28,'课表'!B$6:H$6,0),_xlfn.IFERROR(MATCH(B28,'课表'!B$8:H$8,0),_xlfn.IFERROR(MATCH(B28,'课表'!B$11:H$11,0),_xlfn.IFERROR(MATCH(B28,'课表'!B$13:H$13,0),MATCH(B28,'课表'!B$15:H$15,0))))))</f>
        <v>2</v>
      </c>
      <c r="N28" s="29"/>
      <c r="O28" s="51" t="s">
        <v>185</v>
      </c>
    </row>
    <row r="29" spans="1:14" ht="40.5">
      <c r="A29" s="29">
        <v>101707</v>
      </c>
      <c r="B29" s="28" t="s">
        <v>136</v>
      </c>
      <c r="C29" s="29" t="s">
        <v>164</v>
      </c>
      <c r="D29" s="29">
        <v>1</v>
      </c>
      <c r="E29" s="29">
        <v>16</v>
      </c>
      <c r="F29" s="29" t="s">
        <v>165</v>
      </c>
      <c r="G29" s="29" t="s">
        <v>137</v>
      </c>
      <c r="H29" s="62" t="s">
        <v>177</v>
      </c>
      <c r="I29" s="29" t="s">
        <v>38</v>
      </c>
      <c r="J29" s="61" t="s">
        <v>256</v>
      </c>
      <c r="K29" s="29" t="s">
        <v>1</v>
      </c>
      <c r="L29" s="29"/>
      <c r="M29" s="73">
        <f>1+_xlfn.IFERROR(MATCH(B29,'课表'!B$4:H$4,0),_xlfn.IFERROR(MATCH(B29,'课表'!B$6:H$6,0),_xlfn.IFERROR(MATCH(B29,'课表'!B$8:H$8,0),_xlfn.IFERROR(MATCH(B29,'课表'!B$11:H$11,0),_xlfn.IFERROR(MATCH(B29,'课表'!B$13:H$13,0),MATCH(B29,'课表'!B$15:H$15,0))))))</f>
        <v>2</v>
      </c>
      <c r="N29" s="29"/>
    </row>
    <row r="30" spans="1:15" ht="13.5">
      <c r="A30" s="29">
        <v>101708</v>
      </c>
      <c r="B30" s="28" t="s">
        <v>139</v>
      </c>
      <c r="C30" s="29" t="s">
        <v>168</v>
      </c>
      <c r="D30" s="29">
        <v>1</v>
      </c>
      <c r="E30" s="29">
        <v>16</v>
      </c>
      <c r="F30" s="29" t="s">
        <v>165</v>
      </c>
      <c r="G30" s="29" t="s">
        <v>140</v>
      </c>
      <c r="H30" s="41"/>
      <c r="I30" s="29"/>
      <c r="J30" s="61"/>
      <c r="K30" s="29"/>
      <c r="L30" s="29"/>
      <c r="M30" s="73" t="e">
        <f>1+_xlfn.IFERROR(MATCH(B30,'课表'!B$4:H$4,0),_xlfn.IFERROR(MATCH(B30,'课表'!B$6:H$6,0),_xlfn.IFERROR(MATCH(B30,'课表'!B$8:H$8,0),_xlfn.IFERROR(MATCH(B30,'课表'!B$11:H$11,0),_xlfn.IFERROR(MATCH(B30,'课表'!B$13:H$13,0),MATCH(B30,'课表'!B$15:H$15,0))))))</f>
        <v>#N/A</v>
      </c>
      <c r="N30" s="29"/>
      <c r="O30" t="s">
        <v>180</v>
      </c>
    </row>
    <row r="31" spans="1:14" ht="13.5">
      <c r="A31" s="42"/>
      <c r="B31" s="43" t="s">
        <v>43</v>
      </c>
      <c r="C31" s="29" t="s">
        <v>168</v>
      </c>
      <c r="D31" s="29"/>
      <c r="E31" s="29"/>
      <c r="F31" s="29" t="s">
        <v>165</v>
      </c>
      <c r="G31" s="29"/>
      <c r="H31" s="41"/>
      <c r="I31" s="29"/>
      <c r="J31" s="61"/>
      <c r="K31" s="29"/>
      <c r="L31" s="29"/>
      <c r="M31" s="73" t="e">
        <f>1+_xlfn.IFERROR(MATCH(B31,'课表'!B$4:H$4,0),_xlfn.IFERROR(MATCH(B31,'课表'!B$6:H$6,0),_xlfn.IFERROR(MATCH(B31,'课表'!B$8:H$8,0),_xlfn.IFERROR(MATCH(B31,'课表'!B$11:H$11,0),_xlfn.IFERROR(MATCH(B31,'课表'!B$13:H$13,0),MATCH(B31,'课表'!B$15:H$15,0))))))</f>
        <v>#N/A</v>
      </c>
      <c r="N31" s="29"/>
    </row>
    <row r="32" spans="1:14" ht="27">
      <c r="A32" s="42" t="s">
        <v>53</v>
      </c>
      <c r="B32" s="66" t="s">
        <v>45</v>
      </c>
      <c r="C32" s="29" t="s">
        <v>168</v>
      </c>
      <c r="D32" s="29">
        <v>2</v>
      </c>
      <c r="E32" s="29">
        <v>40</v>
      </c>
      <c r="F32" s="29" t="s">
        <v>165</v>
      </c>
      <c r="G32" s="29" t="s">
        <v>169</v>
      </c>
      <c r="H32" s="41" t="s">
        <v>181</v>
      </c>
      <c r="I32" s="29"/>
      <c r="J32" s="61" t="s">
        <v>251</v>
      </c>
      <c r="K32" s="29" t="s">
        <v>6</v>
      </c>
      <c r="L32" s="53" t="s">
        <v>220</v>
      </c>
      <c r="M32" s="73">
        <f>1+_xlfn.IFERROR(MATCH(B32,'课表'!B$4:H$4,0),_xlfn.IFERROR(MATCH(B32,'课表'!B$6:H$6,0),_xlfn.IFERROR(MATCH(B32,'课表'!B$8:H$8,0),_xlfn.IFERROR(MATCH(B32,'课表'!B$11:H$11,0),_xlfn.IFERROR(MATCH(B32,'课表'!B$13:H$13,0),MATCH(B32,'课表'!B$15:H$15,0))))))</f>
        <v>7</v>
      </c>
      <c r="N32" s="29"/>
    </row>
    <row r="33" spans="1:14" ht="27">
      <c r="A33" s="44" t="s">
        <v>53</v>
      </c>
      <c r="B33" s="44" t="s">
        <v>51</v>
      </c>
      <c r="C33" s="45" t="s">
        <v>168</v>
      </c>
      <c r="D33" s="45">
        <v>3</v>
      </c>
      <c r="E33" s="45">
        <v>48</v>
      </c>
      <c r="F33" s="45" t="s">
        <v>165</v>
      </c>
      <c r="G33" s="45" t="s">
        <v>183</v>
      </c>
      <c r="H33" s="46"/>
      <c r="I33" s="56"/>
      <c r="J33" s="61" t="s">
        <v>251</v>
      </c>
      <c r="K33" s="45" t="s">
        <v>7</v>
      </c>
      <c r="L33" s="45"/>
      <c r="M33" s="73">
        <f>1+_xlfn.IFERROR(MATCH(B33,'课表'!B$4:H$4,0),_xlfn.IFERROR(MATCH(B33,'课表'!B$6:H$6,0),_xlfn.IFERROR(MATCH(B33,'课表'!B$8:H$8,0),_xlfn.IFERROR(MATCH(B33,'课表'!B$11:H$11,0),_xlfn.IFERROR(MATCH(B33,'课表'!B$13:H$13,0),MATCH(B33,'课表'!B$15:H$15,0))))))</f>
        <v>8</v>
      </c>
      <c r="N33" s="45"/>
    </row>
    <row r="34" spans="1:14" ht="25.5" customHeight="1">
      <c r="A34" s="42" t="s">
        <v>53</v>
      </c>
      <c r="B34" s="66" t="s">
        <v>46</v>
      </c>
      <c r="C34" s="29" t="s">
        <v>168</v>
      </c>
      <c r="D34" s="29">
        <v>3</v>
      </c>
      <c r="E34" s="29">
        <v>48</v>
      </c>
      <c r="F34" s="29" t="s">
        <v>165</v>
      </c>
      <c r="G34" s="29" t="s">
        <v>182</v>
      </c>
      <c r="H34" s="62" t="s">
        <v>201</v>
      </c>
      <c r="I34" s="56" t="s">
        <v>38</v>
      </c>
      <c r="J34" s="61" t="s">
        <v>251</v>
      </c>
      <c r="K34" s="29" t="s">
        <v>7</v>
      </c>
      <c r="L34" s="72" t="s">
        <v>221</v>
      </c>
      <c r="M34" s="73">
        <f>1+_xlfn.IFERROR(MATCH(B34,'课表'!B$4:H$4,0),_xlfn.IFERROR(MATCH(B34,'课表'!B$6:H$6,0),_xlfn.IFERROR(MATCH(B34,'课表'!B$8:H$8,0),_xlfn.IFERROR(MATCH(B34,'课表'!B$11:H$11,0),_xlfn.IFERROR(MATCH(B34,'课表'!B$13:H$13,0),MATCH(B34,'课表'!B$15:H$15,0))))))</f>
        <v>8</v>
      </c>
      <c r="N34" s="29"/>
    </row>
    <row r="35" spans="1:14" ht="13.5">
      <c r="A35" s="42" t="s">
        <v>53</v>
      </c>
      <c r="B35" s="78" t="s">
        <v>198</v>
      </c>
      <c r="C35" s="29" t="s">
        <v>168</v>
      </c>
      <c r="D35" s="29">
        <v>3</v>
      </c>
      <c r="E35" s="29">
        <v>48</v>
      </c>
      <c r="F35" s="29" t="s">
        <v>165</v>
      </c>
      <c r="G35" s="53" t="s">
        <v>41</v>
      </c>
      <c r="H35" s="55" t="s">
        <v>197</v>
      </c>
      <c r="I35" s="56"/>
      <c r="J35" s="61"/>
      <c r="K35" s="29"/>
      <c r="L35" s="29"/>
      <c r="M35" s="73" t="e">
        <f>1+_xlfn.IFERROR(MATCH(B35,'课表'!B$4:H$4,0),_xlfn.IFERROR(MATCH(B35,'课表'!B$6:H$6,0),_xlfn.IFERROR(MATCH(B35,'课表'!B$8:H$8,0),_xlfn.IFERROR(MATCH(B35,'课表'!B$11:H$11,0),_xlfn.IFERROR(MATCH(B35,'课表'!B$13:H$13,0),MATCH(B35,'课表'!B$15:H$15,0))))))</f>
        <v>#N/A</v>
      </c>
      <c r="N35" s="29"/>
    </row>
    <row r="36" spans="1:14" ht="13.5">
      <c r="A36" s="42" t="s">
        <v>53</v>
      </c>
      <c r="B36" s="42" t="s">
        <v>47</v>
      </c>
      <c r="C36" s="29" t="s">
        <v>168</v>
      </c>
      <c r="D36" s="29">
        <v>3</v>
      </c>
      <c r="E36" s="29">
        <v>48</v>
      </c>
      <c r="F36" s="29" t="s">
        <v>165</v>
      </c>
      <c r="G36" s="29" t="s">
        <v>169</v>
      </c>
      <c r="H36" s="41"/>
      <c r="I36" s="56"/>
      <c r="J36" s="61"/>
      <c r="K36" s="29"/>
      <c r="L36" s="29"/>
      <c r="M36" s="73" t="e">
        <f>1+_xlfn.IFERROR(MATCH(B36,'课表'!B$4:H$4,0),_xlfn.IFERROR(MATCH(B36,'课表'!B$6:H$6,0),_xlfn.IFERROR(MATCH(B36,'课表'!B$8:H$8,0),_xlfn.IFERROR(MATCH(B36,'课表'!B$11:H$11,0),_xlfn.IFERROR(MATCH(B36,'课表'!B$13:H$13,0),MATCH(B36,'课表'!B$15:H$15,0))))))</f>
        <v>#N/A</v>
      </c>
      <c r="N36" s="29"/>
    </row>
    <row r="37" spans="1:14" ht="27">
      <c r="A37" s="47" t="s">
        <v>53</v>
      </c>
      <c r="B37" s="47" t="s">
        <v>48</v>
      </c>
      <c r="C37" s="48" t="s">
        <v>168</v>
      </c>
      <c r="D37" s="48">
        <v>2</v>
      </c>
      <c r="E37" s="48">
        <v>32</v>
      </c>
      <c r="F37" s="48" t="s">
        <v>165</v>
      </c>
      <c r="G37" s="48" t="s">
        <v>183</v>
      </c>
      <c r="H37" s="49"/>
      <c r="I37" s="56"/>
      <c r="J37" s="61"/>
      <c r="K37" s="48"/>
      <c r="L37" s="48"/>
      <c r="M37" s="73" t="e">
        <f>1+_xlfn.IFERROR(MATCH(B37,'课表'!B$4:H$4,0),_xlfn.IFERROR(MATCH(B37,'课表'!B$6:H$6,0),_xlfn.IFERROR(MATCH(B37,'课表'!B$8:H$8,0),_xlfn.IFERROR(MATCH(B37,'课表'!B$11:H$11,0),_xlfn.IFERROR(MATCH(B37,'课表'!B$13:H$13,0),MATCH(B37,'课表'!B$15:H$15,0))))))</f>
        <v>#N/A</v>
      </c>
      <c r="N37" s="48"/>
    </row>
    <row r="38" spans="1:14" ht="13.5">
      <c r="A38" s="42" t="s">
        <v>53</v>
      </c>
      <c r="B38" s="42" t="s">
        <v>49</v>
      </c>
      <c r="C38" s="29" t="s">
        <v>168</v>
      </c>
      <c r="D38" s="29">
        <v>2</v>
      </c>
      <c r="E38" s="29">
        <v>32</v>
      </c>
      <c r="F38" s="29" t="s">
        <v>165</v>
      </c>
      <c r="G38" s="29" t="s">
        <v>169</v>
      </c>
      <c r="H38" s="41"/>
      <c r="I38" s="56"/>
      <c r="J38" s="61"/>
      <c r="K38" s="29"/>
      <c r="L38" s="29"/>
      <c r="M38" s="73" t="e">
        <f>1+_xlfn.IFERROR(MATCH(B38,'课表'!B$4:H$4,0),_xlfn.IFERROR(MATCH(B38,'课表'!B$6:H$6,0),_xlfn.IFERROR(MATCH(B38,'课表'!B$8:H$8,0),_xlfn.IFERROR(MATCH(B38,'课表'!B$11:H$11,0),_xlfn.IFERROR(MATCH(B38,'课表'!B$13:H$13,0),MATCH(B38,'课表'!B$15:H$15,0))))))</f>
        <v>#N/A</v>
      </c>
      <c r="N38" s="29"/>
    </row>
    <row r="45" spans="1:19" ht="27">
      <c r="A45" s="29" t="s">
        <v>54</v>
      </c>
      <c r="B45" s="29" t="s">
        <v>55</v>
      </c>
      <c r="C45" s="29"/>
      <c r="D45" s="29"/>
      <c r="E45" s="29" t="s">
        <v>57</v>
      </c>
      <c r="F45" s="29"/>
      <c r="G45" s="29" t="s">
        <v>56</v>
      </c>
      <c r="H45" s="29"/>
      <c r="I45" s="29"/>
      <c r="J45" s="29"/>
      <c r="K45" s="29"/>
      <c r="L45" s="29"/>
      <c r="M45" s="29" t="s">
        <v>58</v>
      </c>
      <c r="N45" s="29" t="s">
        <v>59</v>
      </c>
      <c r="O45" s="29"/>
      <c r="P45" s="29"/>
      <c r="Q45" s="29" t="s">
        <v>60</v>
      </c>
      <c r="R45" s="29" t="s">
        <v>61</v>
      </c>
      <c r="S45" s="29" t="s">
        <v>62</v>
      </c>
    </row>
    <row r="46" spans="1:19" ht="27">
      <c r="A46" s="29">
        <v>101202</v>
      </c>
      <c r="B46" s="29" t="s">
        <v>63</v>
      </c>
      <c r="C46" s="29"/>
      <c r="D46" s="29">
        <v>3</v>
      </c>
      <c r="E46" s="29">
        <v>48</v>
      </c>
      <c r="F46" s="29" t="s">
        <v>165</v>
      </c>
      <c r="G46" s="29" t="s">
        <v>64</v>
      </c>
      <c r="H46" s="29"/>
      <c r="I46" s="29"/>
      <c r="J46" s="29"/>
      <c r="K46" s="29"/>
      <c r="L46" s="29"/>
      <c r="M46" s="29">
        <v>4</v>
      </c>
      <c r="N46" s="29">
        <v>2</v>
      </c>
      <c r="O46" s="29" t="s">
        <v>65</v>
      </c>
      <c r="P46" s="29">
        <v>14</v>
      </c>
      <c r="Q46" s="29">
        <v>2</v>
      </c>
      <c r="R46" s="29">
        <v>1</v>
      </c>
      <c r="S46" s="29" t="s">
        <v>66</v>
      </c>
    </row>
    <row r="47" spans="1:19" ht="40.5">
      <c r="A47" s="29">
        <v>101302</v>
      </c>
      <c r="B47" s="29" t="s">
        <v>67</v>
      </c>
      <c r="C47" s="29"/>
      <c r="D47" s="29">
        <v>3</v>
      </c>
      <c r="E47" s="29">
        <v>48</v>
      </c>
      <c r="F47" s="29" t="s">
        <v>165</v>
      </c>
      <c r="G47" s="29" t="s">
        <v>68</v>
      </c>
      <c r="H47" s="29"/>
      <c r="I47" s="29"/>
      <c r="J47" s="29"/>
      <c r="K47" s="29"/>
      <c r="L47" s="29"/>
      <c r="M47" s="29">
        <v>4</v>
      </c>
      <c r="N47" s="29">
        <v>3</v>
      </c>
      <c r="O47" s="29" t="s">
        <v>65</v>
      </c>
      <c r="P47" s="29">
        <v>15</v>
      </c>
      <c r="Q47" s="29">
        <v>2</v>
      </c>
      <c r="R47" s="29">
        <v>1</v>
      </c>
      <c r="S47" s="29" t="s">
        <v>69</v>
      </c>
    </row>
    <row r="48" spans="1:19" ht="27">
      <c r="A48" s="29">
        <v>101311</v>
      </c>
      <c r="B48" s="29" t="s">
        <v>70</v>
      </c>
      <c r="C48" s="29"/>
      <c r="D48" s="29">
        <v>3</v>
      </c>
      <c r="E48" s="29">
        <v>48</v>
      </c>
      <c r="F48" s="29" t="s">
        <v>165</v>
      </c>
      <c r="G48" s="29" t="s">
        <v>71</v>
      </c>
      <c r="H48" s="29"/>
      <c r="I48" s="29"/>
      <c r="J48" s="29"/>
      <c r="K48" s="29"/>
      <c r="L48" s="29"/>
      <c r="M48" s="29">
        <v>4</v>
      </c>
      <c r="N48" s="29">
        <v>2</v>
      </c>
      <c r="O48" s="29" t="s">
        <v>65</v>
      </c>
      <c r="P48" s="29">
        <v>14</v>
      </c>
      <c r="Q48" s="29">
        <v>2</v>
      </c>
      <c r="R48" s="29">
        <v>1</v>
      </c>
      <c r="S48" s="29" t="s">
        <v>72</v>
      </c>
    </row>
    <row r="49" spans="1:19" ht="13.5">
      <c r="A49" s="29">
        <v>101313</v>
      </c>
      <c r="B49" s="29" t="s">
        <v>73</v>
      </c>
      <c r="C49" s="29"/>
      <c r="D49" s="29">
        <v>3</v>
      </c>
      <c r="E49" s="29">
        <v>48</v>
      </c>
      <c r="F49" s="29" t="s">
        <v>165</v>
      </c>
      <c r="G49" s="29" t="s">
        <v>74</v>
      </c>
      <c r="H49" s="29"/>
      <c r="I49" s="29"/>
      <c r="J49" s="29"/>
      <c r="K49" s="29"/>
      <c r="L49" s="29"/>
      <c r="M49" s="29">
        <v>4</v>
      </c>
      <c r="N49" s="29">
        <v>2</v>
      </c>
      <c r="O49" s="29" t="s">
        <v>65</v>
      </c>
      <c r="P49" s="29">
        <v>13</v>
      </c>
      <c r="Q49" s="29">
        <v>2</v>
      </c>
      <c r="R49" s="29">
        <v>0</v>
      </c>
      <c r="S49" s="29" t="s">
        <v>75</v>
      </c>
    </row>
    <row r="50" spans="1:19" ht="40.5">
      <c r="A50" s="29">
        <v>101314</v>
      </c>
      <c r="B50" s="29" t="s">
        <v>76</v>
      </c>
      <c r="C50" s="29"/>
      <c r="D50" s="29">
        <v>3</v>
      </c>
      <c r="E50" s="29">
        <v>48</v>
      </c>
      <c r="F50" s="29" t="s">
        <v>165</v>
      </c>
      <c r="G50" s="29" t="s">
        <v>77</v>
      </c>
      <c r="H50" s="29"/>
      <c r="I50" s="29"/>
      <c r="J50" s="29"/>
      <c r="K50" s="29"/>
      <c r="L50" s="29"/>
      <c r="M50" s="29">
        <v>4</v>
      </c>
      <c r="N50" s="29">
        <v>2</v>
      </c>
      <c r="O50" s="29" t="s">
        <v>65</v>
      </c>
      <c r="P50" s="29">
        <v>13</v>
      </c>
      <c r="Q50" s="29">
        <v>2</v>
      </c>
      <c r="R50" s="29">
        <v>0</v>
      </c>
      <c r="S50" s="29" t="s">
        <v>78</v>
      </c>
    </row>
    <row r="51" spans="1:19" ht="54">
      <c r="A51" s="29">
        <v>101315</v>
      </c>
      <c r="B51" s="29" t="s">
        <v>79</v>
      </c>
      <c r="C51" s="29"/>
      <c r="D51" s="29">
        <v>3</v>
      </c>
      <c r="E51" s="29">
        <v>48</v>
      </c>
      <c r="F51" s="29" t="s">
        <v>165</v>
      </c>
      <c r="G51" s="29" t="s">
        <v>80</v>
      </c>
      <c r="H51" s="29"/>
      <c r="I51" s="29"/>
      <c r="J51" s="29"/>
      <c r="K51" s="29"/>
      <c r="L51" s="29"/>
      <c r="M51" s="29">
        <v>4</v>
      </c>
      <c r="N51" s="29">
        <v>2</v>
      </c>
      <c r="O51" s="29" t="s">
        <v>65</v>
      </c>
      <c r="P51" s="29">
        <v>14</v>
      </c>
      <c r="Q51" s="29">
        <v>2</v>
      </c>
      <c r="R51" s="29">
        <v>1</v>
      </c>
      <c r="S51" s="29" t="s">
        <v>81</v>
      </c>
    </row>
    <row r="52" spans="1:19" ht="27">
      <c r="A52" s="29">
        <v>101316</v>
      </c>
      <c r="B52" s="29" t="s">
        <v>82</v>
      </c>
      <c r="C52" s="29"/>
      <c r="D52" s="29">
        <v>3</v>
      </c>
      <c r="E52" s="29">
        <v>48</v>
      </c>
      <c r="F52" s="29" t="s">
        <v>165</v>
      </c>
      <c r="G52" s="29" t="s">
        <v>83</v>
      </c>
      <c r="H52" s="29"/>
      <c r="I52" s="29"/>
      <c r="J52" s="29"/>
      <c r="K52" s="29"/>
      <c r="L52" s="29"/>
      <c r="M52" s="29">
        <v>4</v>
      </c>
      <c r="N52" s="29">
        <v>2</v>
      </c>
      <c r="O52" s="29" t="s">
        <v>65</v>
      </c>
      <c r="P52" s="29">
        <v>13</v>
      </c>
      <c r="Q52" s="29">
        <v>2</v>
      </c>
      <c r="R52" s="29">
        <v>0</v>
      </c>
      <c r="S52" s="29" t="s">
        <v>84</v>
      </c>
    </row>
    <row r="53" spans="1:19" ht="40.5">
      <c r="A53" s="29">
        <v>101317</v>
      </c>
      <c r="B53" s="29" t="s">
        <v>85</v>
      </c>
      <c r="C53" s="29"/>
      <c r="D53" s="29">
        <v>3</v>
      </c>
      <c r="E53" s="29">
        <v>48</v>
      </c>
      <c r="F53" s="29" t="s">
        <v>165</v>
      </c>
      <c r="G53" s="29" t="s">
        <v>86</v>
      </c>
      <c r="H53" s="29"/>
      <c r="I53" s="29"/>
      <c r="J53" s="29"/>
      <c r="K53" s="29"/>
      <c r="L53" s="29"/>
      <c r="M53" s="29">
        <v>4</v>
      </c>
      <c r="N53" s="29">
        <v>2</v>
      </c>
      <c r="O53" s="29" t="s">
        <v>65</v>
      </c>
      <c r="P53" s="29">
        <v>13</v>
      </c>
      <c r="Q53" s="29">
        <v>2</v>
      </c>
      <c r="R53" s="29">
        <v>0</v>
      </c>
      <c r="S53" s="29" t="s">
        <v>87</v>
      </c>
    </row>
    <row r="54" spans="1:19" ht="40.5">
      <c r="A54" s="29">
        <v>101319</v>
      </c>
      <c r="B54" s="29" t="s">
        <v>88</v>
      </c>
      <c r="C54" s="29"/>
      <c r="D54" s="29">
        <v>3</v>
      </c>
      <c r="E54" s="29">
        <v>48</v>
      </c>
      <c r="F54" s="29" t="s">
        <v>165</v>
      </c>
      <c r="G54" s="29" t="s">
        <v>89</v>
      </c>
      <c r="H54" s="29"/>
      <c r="I54" s="29"/>
      <c r="J54" s="29"/>
      <c r="K54" s="29"/>
      <c r="L54" s="29"/>
      <c r="M54" s="29">
        <v>4</v>
      </c>
      <c r="N54" s="29">
        <v>2</v>
      </c>
      <c r="O54" s="29" t="s">
        <v>65</v>
      </c>
      <c r="P54" s="29">
        <v>13</v>
      </c>
      <c r="Q54" s="29">
        <v>2</v>
      </c>
      <c r="R54" s="29">
        <v>0</v>
      </c>
      <c r="S54" s="29" t="s">
        <v>90</v>
      </c>
    </row>
    <row r="55" spans="1:19" ht="27">
      <c r="A55" s="29">
        <v>101320</v>
      </c>
      <c r="B55" s="29" t="s">
        <v>91</v>
      </c>
      <c r="C55" s="29"/>
      <c r="D55" s="29">
        <v>3</v>
      </c>
      <c r="E55" s="29">
        <v>48</v>
      </c>
      <c r="F55" s="29" t="s">
        <v>165</v>
      </c>
      <c r="G55" s="29" t="s">
        <v>92</v>
      </c>
      <c r="H55" s="29"/>
      <c r="I55" s="29"/>
      <c r="J55" s="29"/>
      <c r="K55" s="29"/>
      <c r="L55" s="29"/>
      <c r="M55" s="29">
        <v>4</v>
      </c>
      <c r="N55" s="29">
        <v>2</v>
      </c>
      <c r="O55" s="29" t="s">
        <v>65</v>
      </c>
      <c r="P55" s="29">
        <v>13</v>
      </c>
      <c r="Q55" s="29">
        <v>2</v>
      </c>
      <c r="R55" s="29">
        <v>0</v>
      </c>
      <c r="S55" s="29" t="s">
        <v>93</v>
      </c>
    </row>
    <row r="56" spans="1:19" ht="27">
      <c r="A56" s="29">
        <v>101399</v>
      </c>
      <c r="B56" s="29" t="s">
        <v>94</v>
      </c>
      <c r="C56" s="29"/>
      <c r="D56" s="29">
        <v>1</v>
      </c>
      <c r="E56" s="29">
        <v>16</v>
      </c>
      <c r="F56" s="29" t="s">
        <v>165</v>
      </c>
      <c r="G56" s="29" t="s">
        <v>95</v>
      </c>
      <c r="H56" s="29"/>
      <c r="I56" s="29"/>
      <c r="J56" s="29"/>
      <c r="K56" s="29"/>
      <c r="L56" s="29"/>
      <c r="M56" s="29">
        <v>4</v>
      </c>
      <c r="N56" s="29">
        <v>10</v>
      </c>
      <c r="O56" s="29" t="s">
        <v>65</v>
      </c>
      <c r="P56" s="29">
        <v>13</v>
      </c>
      <c r="Q56" s="29">
        <v>2</v>
      </c>
      <c r="R56" s="29">
        <v>0</v>
      </c>
      <c r="S56" s="29" t="s">
        <v>96</v>
      </c>
    </row>
    <row r="57" spans="1:19" ht="40.5">
      <c r="A57" s="29">
        <v>101502</v>
      </c>
      <c r="B57" s="29" t="s">
        <v>97</v>
      </c>
      <c r="C57" s="29"/>
      <c r="D57" s="29">
        <v>2</v>
      </c>
      <c r="E57" s="29">
        <v>32</v>
      </c>
      <c r="F57" s="29" t="s">
        <v>165</v>
      </c>
      <c r="G57" s="29" t="s">
        <v>98</v>
      </c>
      <c r="H57" s="29"/>
      <c r="I57" s="29"/>
      <c r="J57" s="29"/>
      <c r="K57" s="29"/>
      <c r="L57" s="29"/>
      <c r="M57" s="29">
        <v>4</v>
      </c>
      <c r="N57" s="29">
        <v>2</v>
      </c>
      <c r="O57" s="29" t="s">
        <v>65</v>
      </c>
      <c r="P57" s="29">
        <v>9</v>
      </c>
      <c r="Q57" s="29">
        <v>2</v>
      </c>
      <c r="R57" s="29">
        <v>0</v>
      </c>
      <c r="S57" s="29" t="s">
        <v>99</v>
      </c>
    </row>
    <row r="58" spans="1:19" ht="40.5">
      <c r="A58" s="29">
        <v>101503</v>
      </c>
      <c r="B58" s="29" t="s">
        <v>100</v>
      </c>
      <c r="C58" s="29"/>
      <c r="D58" s="29">
        <v>2</v>
      </c>
      <c r="E58" s="29">
        <v>32</v>
      </c>
      <c r="F58" s="29" t="s">
        <v>165</v>
      </c>
      <c r="G58" s="29" t="s">
        <v>101</v>
      </c>
      <c r="H58" s="29"/>
      <c r="I58" s="29"/>
      <c r="J58" s="29"/>
      <c r="K58" s="29"/>
      <c r="L58" s="29"/>
      <c r="M58" s="29">
        <v>4</v>
      </c>
      <c r="N58" s="29">
        <v>9</v>
      </c>
      <c r="O58" s="29" t="s">
        <v>65</v>
      </c>
      <c r="P58" s="29">
        <v>16</v>
      </c>
      <c r="Q58" s="29">
        <v>2</v>
      </c>
      <c r="R58" s="29">
        <v>0</v>
      </c>
      <c r="S58" s="29" t="s">
        <v>102</v>
      </c>
    </row>
    <row r="59" spans="1:19" ht="27">
      <c r="A59" s="29">
        <v>101504</v>
      </c>
      <c r="B59" s="29" t="s">
        <v>103</v>
      </c>
      <c r="C59" s="29"/>
      <c r="D59" s="29">
        <v>2</v>
      </c>
      <c r="E59" s="29">
        <v>32</v>
      </c>
      <c r="F59" s="29" t="s">
        <v>165</v>
      </c>
      <c r="G59" s="29" t="s">
        <v>104</v>
      </c>
      <c r="H59" s="29"/>
      <c r="I59" s="29"/>
      <c r="J59" s="29"/>
      <c r="K59" s="29"/>
      <c r="L59" s="29"/>
      <c r="M59" s="29">
        <v>4</v>
      </c>
      <c r="N59" s="29">
        <v>1</v>
      </c>
      <c r="O59" s="29" t="s">
        <v>65</v>
      </c>
      <c r="P59" s="29">
        <v>8</v>
      </c>
      <c r="Q59" s="29">
        <v>2</v>
      </c>
      <c r="R59" s="29">
        <v>0</v>
      </c>
      <c r="S59" s="29" t="s">
        <v>105</v>
      </c>
    </row>
    <row r="60" spans="1:19" ht="13.5">
      <c r="A60" s="29">
        <v>101506</v>
      </c>
      <c r="B60" s="29" t="s">
        <v>106</v>
      </c>
      <c r="C60" s="29"/>
      <c r="D60" s="29">
        <v>2</v>
      </c>
      <c r="E60" s="29">
        <v>32</v>
      </c>
      <c r="F60" s="29" t="s">
        <v>165</v>
      </c>
      <c r="G60" s="29" t="s">
        <v>107</v>
      </c>
      <c r="H60" s="29"/>
      <c r="I60" s="29"/>
      <c r="J60" s="29"/>
      <c r="K60" s="29"/>
      <c r="L60" s="29"/>
      <c r="M60" s="29">
        <v>4</v>
      </c>
      <c r="N60" s="29">
        <v>2</v>
      </c>
      <c r="O60" s="29" t="s">
        <v>65</v>
      </c>
      <c r="P60" s="29">
        <v>9</v>
      </c>
      <c r="Q60" s="29">
        <v>1</v>
      </c>
      <c r="R60" s="29">
        <v>0</v>
      </c>
      <c r="S60" s="29" t="s">
        <v>108</v>
      </c>
    </row>
    <row r="61" spans="1:19" ht="54">
      <c r="A61" s="29">
        <v>101507</v>
      </c>
      <c r="B61" s="29" t="s">
        <v>44</v>
      </c>
      <c r="C61" s="29"/>
      <c r="D61" s="29">
        <v>2</v>
      </c>
      <c r="E61" s="29">
        <v>32</v>
      </c>
      <c r="F61" s="29" t="s">
        <v>165</v>
      </c>
      <c r="G61" s="29" t="s">
        <v>109</v>
      </c>
      <c r="H61" s="29"/>
      <c r="I61" s="29"/>
      <c r="J61" s="29"/>
      <c r="K61" s="29"/>
      <c r="L61" s="29"/>
      <c r="M61" s="29">
        <v>4</v>
      </c>
      <c r="N61" s="29">
        <v>2</v>
      </c>
      <c r="O61" s="29" t="s">
        <v>65</v>
      </c>
      <c r="P61" s="29">
        <v>9</v>
      </c>
      <c r="Q61" s="29">
        <v>2</v>
      </c>
      <c r="R61" s="29">
        <v>0</v>
      </c>
      <c r="S61" s="29" t="s">
        <v>110</v>
      </c>
    </row>
    <row r="62" spans="1:19" ht="54">
      <c r="A62" s="29">
        <v>101508</v>
      </c>
      <c r="B62" s="29" t="s">
        <v>111</v>
      </c>
      <c r="C62" s="29"/>
      <c r="D62" s="29">
        <v>2</v>
      </c>
      <c r="E62" s="29">
        <v>32</v>
      </c>
      <c r="F62" s="29" t="s">
        <v>165</v>
      </c>
      <c r="G62" s="29" t="s">
        <v>109</v>
      </c>
      <c r="H62" s="29"/>
      <c r="I62" s="29"/>
      <c r="J62" s="29"/>
      <c r="K62" s="29"/>
      <c r="L62" s="29"/>
      <c r="M62" s="29">
        <v>4</v>
      </c>
      <c r="N62" s="29">
        <v>2</v>
      </c>
      <c r="O62" s="29" t="s">
        <v>65</v>
      </c>
      <c r="P62" s="29">
        <v>10</v>
      </c>
      <c r="Q62" s="29">
        <v>2</v>
      </c>
      <c r="R62" s="29">
        <v>1</v>
      </c>
      <c r="S62" s="29" t="s">
        <v>112</v>
      </c>
    </row>
    <row r="63" spans="1:19" ht="27">
      <c r="A63" s="29">
        <v>101509</v>
      </c>
      <c r="B63" s="29" t="s">
        <v>113</v>
      </c>
      <c r="C63" s="29"/>
      <c r="D63" s="29">
        <v>2</v>
      </c>
      <c r="E63" s="29">
        <v>32</v>
      </c>
      <c r="F63" s="29" t="s">
        <v>165</v>
      </c>
      <c r="G63" s="29" t="s">
        <v>114</v>
      </c>
      <c r="H63" s="29"/>
      <c r="I63" s="29"/>
      <c r="J63" s="29"/>
      <c r="K63" s="29"/>
      <c r="L63" s="29"/>
      <c r="M63" s="29">
        <v>4</v>
      </c>
      <c r="N63" s="29">
        <v>9</v>
      </c>
      <c r="O63" s="29" t="s">
        <v>65</v>
      </c>
      <c r="P63" s="29">
        <v>16</v>
      </c>
      <c r="Q63" s="29">
        <v>2</v>
      </c>
      <c r="R63" s="29">
        <v>0</v>
      </c>
      <c r="S63" s="29" t="s">
        <v>115</v>
      </c>
    </row>
    <row r="64" spans="1:19" ht="13.5">
      <c r="A64" s="29">
        <v>101511</v>
      </c>
      <c r="B64" s="29" t="s">
        <v>116</v>
      </c>
      <c r="C64" s="29"/>
      <c r="D64" s="29">
        <v>2</v>
      </c>
      <c r="E64" s="29">
        <v>32</v>
      </c>
      <c r="F64" s="29" t="s">
        <v>165</v>
      </c>
      <c r="G64" s="29" t="s">
        <v>117</v>
      </c>
      <c r="H64" s="29"/>
      <c r="I64" s="29"/>
      <c r="J64" s="29"/>
      <c r="K64" s="29"/>
      <c r="L64" s="29"/>
      <c r="M64" s="29">
        <v>4</v>
      </c>
      <c r="N64" s="29">
        <v>3</v>
      </c>
      <c r="O64" s="29" t="s">
        <v>65</v>
      </c>
      <c r="P64" s="29">
        <v>11</v>
      </c>
      <c r="Q64" s="29">
        <v>2</v>
      </c>
      <c r="R64" s="29">
        <v>1</v>
      </c>
      <c r="S64" s="29" t="s">
        <v>118</v>
      </c>
    </row>
    <row r="65" spans="1:19" ht="13.5">
      <c r="A65" s="29">
        <v>101517</v>
      </c>
      <c r="B65" s="29" t="s">
        <v>119</v>
      </c>
      <c r="C65" s="29"/>
      <c r="D65" s="29">
        <v>1</v>
      </c>
      <c r="E65" s="29">
        <v>16</v>
      </c>
      <c r="F65" s="29" t="s">
        <v>165</v>
      </c>
      <c r="G65" s="29" t="s">
        <v>120</v>
      </c>
      <c r="H65" s="29"/>
      <c r="I65" s="29"/>
      <c r="J65" s="29"/>
      <c r="K65" s="29"/>
      <c r="L65" s="29"/>
      <c r="M65" s="29">
        <v>4</v>
      </c>
      <c r="N65" s="29">
        <v>5</v>
      </c>
      <c r="O65" s="29" t="s">
        <v>65</v>
      </c>
      <c r="P65" s="29">
        <v>8</v>
      </c>
      <c r="Q65" s="29">
        <v>2</v>
      </c>
      <c r="R65" s="29">
        <v>0</v>
      </c>
      <c r="S65" s="29" t="s">
        <v>121</v>
      </c>
    </row>
    <row r="66" spans="1:19" ht="27">
      <c r="A66" s="29">
        <v>101701</v>
      </c>
      <c r="B66" s="29" t="s">
        <v>122</v>
      </c>
      <c r="C66" s="29"/>
      <c r="D66" s="29">
        <v>2</v>
      </c>
      <c r="E66" s="29">
        <v>32</v>
      </c>
      <c r="F66" s="29" t="s">
        <v>165</v>
      </c>
      <c r="G66" s="29" t="s">
        <v>123</v>
      </c>
      <c r="H66" s="29"/>
      <c r="I66" s="29"/>
      <c r="J66" s="29"/>
      <c r="K66" s="29"/>
      <c r="L66" s="29"/>
      <c r="M66" s="29">
        <v>4</v>
      </c>
      <c r="N66" s="29">
        <v>9</v>
      </c>
      <c r="O66" s="29" t="s">
        <v>65</v>
      </c>
      <c r="P66" s="29">
        <v>16</v>
      </c>
      <c r="Q66" s="29">
        <v>2</v>
      </c>
      <c r="R66" s="29">
        <v>0</v>
      </c>
      <c r="S66" s="29" t="s">
        <v>124</v>
      </c>
    </row>
    <row r="67" spans="1:19" ht="27">
      <c r="A67" s="29">
        <v>101702</v>
      </c>
      <c r="B67" s="29" t="s">
        <v>125</v>
      </c>
      <c r="C67" s="29"/>
      <c r="D67" s="29">
        <v>1</v>
      </c>
      <c r="E67" s="29">
        <v>18</v>
      </c>
      <c r="F67" s="29" t="s">
        <v>165</v>
      </c>
      <c r="G67" s="29" t="s">
        <v>126</v>
      </c>
      <c r="H67" s="29"/>
      <c r="I67" s="29"/>
      <c r="J67" s="29"/>
      <c r="K67" s="29"/>
      <c r="L67" s="29"/>
      <c r="M67" s="29">
        <v>4</v>
      </c>
      <c r="N67" s="29">
        <v>2</v>
      </c>
      <c r="O67" s="29" t="s">
        <v>65</v>
      </c>
      <c r="P67" s="29">
        <v>6</v>
      </c>
      <c r="Q67" s="29">
        <v>2</v>
      </c>
      <c r="R67" s="29">
        <v>0</v>
      </c>
      <c r="S67" s="29" t="s">
        <v>127</v>
      </c>
    </row>
    <row r="68" spans="1:19" ht="40.5">
      <c r="A68" s="29">
        <v>101703</v>
      </c>
      <c r="B68" s="29" t="s">
        <v>128</v>
      </c>
      <c r="C68" s="29"/>
      <c r="D68" s="29">
        <v>1</v>
      </c>
      <c r="E68" s="29">
        <v>18</v>
      </c>
      <c r="F68" s="29" t="s">
        <v>165</v>
      </c>
      <c r="G68" s="29" t="s">
        <v>129</v>
      </c>
      <c r="H68" s="29"/>
      <c r="I68" s="29"/>
      <c r="J68" s="29"/>
      <c r="K68" s="29"/>
      <c r="L68" s="29"/>
      <c r="M68" s="29">
        <v>4</v>
      </c>
      <c r="N68" s="29">
        <v>11</v>
      </c>
      <c r="O68" s="29" t="s">
        <v>65</v>
      </c>
      <c r="P68" s="29">
        <v>14</v>
      </c>
      <c r="Q68" s="29">
        <v>2</v>
      </c>
      <c r="R68" s="29">
        <v>3</v>
      </c>
      <c r="S68" s="29" t="s">
        <v>130</v>
      </c>
    </row>
    <row r="69" spans="1:19" ht="13.5">
      <c r="A69" s="29">
        <v>101704</v>
      </c>
      <c r="B69" s="29" t="s">
        <v>131</v>
      </c>
      <c r="C69" s="29"/>
      <c r="D69" s="29">
        <v>1</v>
      </c>
      <c r="E69" s="29">
        <v>18</v>
      </c>
      <c r="F69" s="29" t="s">
        <v>165</v>
      </c>
      <c r="G69" s="29" t="s">
        <v>132</v>
      </c>
      <c r="H69" s="29"/>
      <c r="I69" s="29"/>
      <c r="J69" s="29"/>
      <c r="K69" s="29"/>
      <c r="L69" s="29"/>
      <c r="M69" s="29">
        <v>4</v>
      </c>
      <c r="N69" s="29">
        <v>6</v>
      </c>
      <c r="O69" s="29" t="s">
        <v>65</v>
      </c>
      <c r="P69" s="29">
        <v>9</v>
      </c>
      <c r="Q69" s="29">
        <v>2</v>
      </c>
      <c r="R69" s="29">
        <v>-1</v>
      </c>
      <c r="S69" s="29" t="s">
        <v>93</v>
      </c>
    </row>
    <row r="70" spans="1:19" ht="27">
      <c r="A70" s="29">
        <v>101706</v>
      </c>
      <c r="B70" s="29" t="s">
        <v>133</v>
      </c>
      <c r="C70" s="29"/>
      <c r="D70" s="29">
        <v>1</v>
      </c>
      <c r="E70" s="29">
        <v>18</v>
      </c>
      <c r="F70" s="29" t="s">
        <v>165</v>
      </c>
      <c r="G70" s="29" t="s">
        <v>134</v>
      </c>
      <c r="H70" s="29"/>
      <c r="I70" s="29"/>
      <c r="J70" s="29"/>
      <c r="K70" s="29"/>
      <c r="L70" s="29"/>
      <c r="M70" s="29">
        <v>4</v>
      </c>
      <c r="N70" s="29">
        <v>5</v>
      </c>
      <c r="O70" s="29" t="s">
        <v>65</v>
      </c>
      <c r="P70" s="29">
        <v>9</v>
      </c>
      <c r="Q70" s="29">
        <v>2</v>
      </c>
      <c r="R70" s="29">
        <v>0</v>
      </c>
      <c r="S70" s="29" t="s">
        <v>135</v>
      </c>
    </row>
    <row r="71" spans="1:19" ht="40.5">
      <c r="A71" s="29">
        <v>101707</v>
      </c>
      <c r="B71" s="29" t="s">
        <v>136</v>
      </c>
      <c r="C71" s="29"/>
      <c r="D71" s="29">
        <v>1</v>
      </c>
      <c r="E71" s="29">
        <v>18</v>
      </c>
      <c r="F71" s="29" t="s">
        <v>165</v>
      </c>
      <c r="G71" s="29" t="s">
        <v>137</v>
      </c>
      <c r="H71" s="29"/>
      <c r="I71" s="29"/>
      <c r="J71" s="29"/>
      <c r="K71" s="29"/>
      <c r="L71" s="29"/>
      <c r="M71" s="29">
        <v>4</v>
      </c>
      <c r="N71" s="29">
        <v>2</v>
      </c>
      <c r="O71" s="29" t="s">
        <v>65</v>
      </c>
      <c r="P71" s="29">
        <v>5</v>
      </c>
      <c r="Q71" s="29">
        <v>2</v>
      </c>
      <c r="R71" s="29">
        <v>-1</v>
      </c>
      <c r="S71" s="29" t="s">
        <v>138</v>
      </c>
    </row>
    <row r="72" spans="1:19" ht="13.5">
      <c r="A72" s="29">
        <v>101708</v>
      </c>
      <c r="B72" s="29" t="s">
        <v>139</v>
      </c>
      <c r="C72" s="29"/>
      <c r="D72" s="29">
        <v>1</v>
      </c>
      <c r="E72" s="29">
        <v>18</v>
      </c>
      <c r="F72" s="29" t="s">
        <v>165</v>
      </c>
      <c r="G72" s="29" t="s">
        <v>140</v>
      </c>
      <c r="H72" s="29"/>
      <c r="I72" s="29"/>
      <c r="J72" s="29"/>
      <c r="K72" s="29"/>
      <c r="L72" s="29"/>
      <c r="M72" s="29">
        <v>4</v>
      </c>
      <c r="N72" s="29">
        <v>6</v>
      </c>
      <c r="O72" s="29" t="s">
        <v>65</v>
      </c>
      <c r="P72" s="29">
        <v>9</v>
      </c>
      <c r="Q72" s="29">
        <v>2</v>
      </c>
      <c r="R72" s="29">
        <v>-1</v>
      </c>
      <c r="S72" s="29" t="s">
        <v>93</v>
      </c>
    </row>
  </sheetData>
  <sheetProtection/>
  <autoFilter ref="A2:N38">
    <sortState ref="A3:N72">
      <sortCondition sortBy="value" ref="Q3:Q72"/>
    </sortState>
  </autoFilter>
  <mergeCells count="13">
    <mergeCell ref="A1:A2"/>
    <mergeCell ref="B1:C1"/>
    <mergeCell ref="D1:D2"/>
    <mergeCell ref="E1:E2"/>
    <mergeCell ref="F1:F2"/>
    <mergeCell ref="G1:G2"/>
    <mergeCell ref="N1:N2"/>
    <mergeCell ref="M1:M2"/>
    <mergeCell ref="K1:K2"/>
    <mergeCell ref="H1:H2"/>
    <mergeCell ref="I1:I2"/>
    <mergeCell ref="J1:J2"/>
    <mergeCell ref="L1:L2"/>
  </mergeCells>
  <dataValidations count="2">
    <dataValidation type="list" allowBlank="1" showInputMessage="1" showErrorMessage="1" sqref="L10:L14 L6 K3:K38 L16:L19 L8 L33 L35:L38">
      <formula1>$R$3:$R$9</formula1>
    </dataValidation>
    <dataValidation type="list" allowBlank="1" showInputMessage="1" showErrorMessage="1" sqref="I3:I38">
      <formula1>$Q$3:$Q$9</formula1>
    </dataValidation>
  </dataValidations>
  <printOptions/>
  <pageMargins left="0.24" right="0.24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2016-01-21T12:25:31Z</cp:lastPrinted>
  <dcterms:created xsi:type="dcterms:W3CDTF">2015-01-25T07:33:52Z</dcterms:created>
  <dcterms:modified xsi:type="dcterms:W3CDTF">2016-03-01T03:31:02Z</dcterms:modified>
  <cp:category/>
  <cp:version/>
  <cp:contentType/>
  <cp:contentStatus/>
</cp:coreProperties>
</file>